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4"/>
  </bookViews>
  <sheets>
    <sheet name="පෙබරවාැි" sheetId="3" r:id="rId1"/>
    <sheet name="මාර්තු" sheetId="2" r:id="rId2"/>
    <sheet name="april" sheetId="4" r:id="rId3"/>
    <sheet name="May" sheetId="9" r:id="rId4"/>
    <sheet name="අගෝ" sheetId="10" r:id="rId5"/>
    <sheet name="පෙබරවාරි" sheetId="5" r:id="rId6"/>
    <sheet name="මාර්." sheetId="6" r:id="rId7"/>
    <sheet name="අප්‍රේ." sheetId="7" r:id="rId8"/>
    <sheet name="මැයි" sheetId="8" r:id="rId9"/>
  </sheets>
  <definedNames>
    <definedName name="_xlnm.Print_Area" localSheetId="2">april!$A$1:$M$34</definedName>
    <definedName name="_xlnm.Print_Area" localSheetId="5">පෙබරවාරි!$A$1:$J$15</definedName>
    <definedName name="_xlnm.Print_Area" localSheetId="0">පෙබරවාැි!$A$1:$M$33</definedName>
    <definedName name="_xlnm.Print_Area" localSheetId="1">මාර්තු!$A$1:$M$33</definedName>
  </definedNames>
  <calcPr calcId="162913"/>
</workbook>
</file>

<file path=xl/calcChain.xml><?xml version="1.0" encoding="utf-8"?>
<calcChain xmlns="http://schemas.openxmlformats.org/spreadsheetml/2006/main">
  <c r="K34" i="10" l="1"/>
  <c r="I34" i="10"/>
  <c r="H34" i="10"/>
  <c r="G34" i="10"/>
  <c r="F34" i="10"/>
  <c r="E34" i="10"/>
  <c r="D34" i="10"/>
  <c r="C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M16" i="10"/>
  <c r="L16" i="10"/>
  <c r="K16" i="10"/>
  <c r="I16" i="10"/>
  <c r="H16" i="10"/>
  <c r="F16" i="10"/>
  <c r="E16" i="10"/>
  <c r="D16" i="10"/>
  <c r="C16" i="10"/>
  <c r="J15" i="10"/>
  <c r="G15" i="10"/>
  <c r="J14" i="10"/>
  <c r="G14" i="10"/>
  <c r="J13" i="10"/>
  <c r="G13" i="10"/>
  <c r="J12" i="10"/>
  <c r="G12" i="10"/>
  <c r="J11" i="10"/>
  <c r="J10" i="10"/>
  <c r="G10" i="10"/>
  <c r="J9" i="10"/>
  <c r="G9" i="10"/>
  <c r="J8" i="10"/>
  <c r="G8" i="10"/>
  <c r="J7" i="10"/>
  <c r="G7" i="10"/>
  <c r="J6" i="10"/>
  <c r="G6" i="10"/>
  <c r="J5" i="10"/>
  <c r="G5" i="10"/>
  <c r="G16" i="10" s="1"/>
  <c r="J4" i="10"/>
  <c r="G4" i="10"/>
  <c r="J16" i="10" l="1"/>
  <c r="J34" i="10"/>
  <c r="D17" i="9"/>
  <c r="E17" i="9"/>
  <c r="F17" i="9"/>
  <c r="I17" i="9"/>
  <c r="J17" i="9"/>
  <c r="K17" i="9"/>
  <c r="L17" i="9"/>
  <c r="M17" i="9"/>
  <c r="O17" i="9"/>
  <c r="P17" i="9"/>
  <c r="C17" i="9"/>
  <c r="G14" i="9" l="1"/>
  <c r="Q6" i="9"/>
  <c r="Q7" i="9"/>
  <c r="Q8" i="9"/>
  <c r="Q9" i="9"/>
  <c r="Q10" i="9"/>
  <c r="Q11" i="9"/>
  <c r="Q12" i="9"/>
  <c r="Q13" i="9"/>
  <c r="Q14" i="9"/>
  <c r="Q15" i="9"/>
  <c r="Q16" i="9"/>
  <c r="Q5" i="9"/>
  <c r="N6" i="9"/>
  <c r="N7" i="9"/>
  <c r="N8" i="9"/>
  <c r="N9" i="9"/>
  <c r="N10" i="9"/>
  <c r="N11" i="9"/>
  <c r="N12" i="9"/>
  <c r="N13" i="9"/>
  <c r="N14" i="9"/>
  <c r="N15" i="9"/>
  <c r="N16" i="9"/>
  <c r="N5" i="9"/>
  <c r="H6" i="9"/>
  <c r="H7" i="9"/>
  <c r="H8" i="9"/>
  <c r="H9" i="9"/>
  <c r="H10" i="9"/>
  <c r="H11" i="9"/>
  <c r="H12" i="9"/>
  <c r="H13" i="9"/>
  <c r="H15" i="9"/>
  <c r="H16" i="9"/>
  <c r="H5" i="9"/>
  <c r="J15" i="8"/>
  <c r="I15" i="8"/>
  <c r="G15" i="8"/>
  <c r="F15" i="8"/>
  <c r="E15" i="8"/>
  <c r="D15" i="8"/>
  <c r="C15" i="8"/>
  <c r="H14" i="8"/>
  <c r="H13" i="8"/>
  <c r="H12" i="8"/>
  <c r="H11" i="8"/>
  <c r="H10" i="8"/>
  <c r="H9" i="8"/>
  <c r="H8" i="8"/>
  <c r="H7" i="8"/>
  <c r="H6" i="8"/>
  <c r="H5" i="8"/>
  <c r="H4" i="8"/>
  <c r="H3" i="8"/>
  <c r="H15" i="8" s="1"/>
  <c r="N17" i="9" l="1"/>
  <c r="Q17" i="9"/>
  <c r="H14" i="9"/>
  <c r="H17" i="9" s="1"/>
  <c r="G17" i="9"/>
  <c r="D15" i="7"/>
  <c r="E15" i="7"/>
  <c r="F15" i="7"/>
  <c r="G15" i="7"/>
  <c r="I15" i="7"/>
  <c r="J15" i="7"/>
  <c r="C15" i="7"/>
  <c r="D15" i="6"/>
  <c r="E15" i="6"/>
  <c r="F15" i="6"/>
  <c r="G15" i="6"/>
  <c r="I15" i="6"/>
  <c r="J15" i="6"/>
  <c r="C15" i="6"/>
  <c r="D15" i="5"/>
  <c r="E15" i="5"/>
  <c r="F15" i="5"/>
  <c r="G15" i="5"/>
  <c r="I15" i="5"/>
  <c r="J15" i="5"/>
  <c r="C15" i="5"/>
  <c r="D34" i="4"/>
  <c r="E34" i="4"/>
  <c r="F34" i="4"/>
  <c r="G34" i="4"/>
  <c r="H34" i="4"/>
  <c r="I34" i="4"/>
  <c r="K34" i="4"/>
  <c r="C34" i="4"/>
  <c r="D16" i="4"/>
  <c r="E16" i="4"/>
  <c r="F16" i="4"/>
  <c r="H16" i="4"/>
  <c r="I16" i="4"/>
  <c r="C16" i="4"/>
  <c r="D33" i="2"/>
  <c r="E33" i="2"/>
  <c r="F33" i="2"/>
  <c r="G33" i="2"/>
  <c r="H33" i="2"/>
  <c r="I33" i="2"/>
  <c r="K33" i="2"/>
  <c r="C33" i="2"/>
  <c r="D16" i="2"/>
  <c r="E16" i="2"/>
  <c r="F16" i="2"/>
  <c r="H16" i="2"/>
  <c r="I16" i="2"/>
  <c r="C16" i="2"/>
  <c r="D33" i="3"/>
  <c r="E33" i="3"/>
  <c r="F33" i="3"/>
  <c r="G33" i="3"/>
  <c r="H33" i="3"/>
  <c r="I33" i="3"/>
  <c r="K33" i="3"/>
  <c r="C33" i="3"/>
  <c r="D16" i="3"/>
  <c r="E16" i="3"/>
  <c r="F16" i="3"/>
  <c r="H16" i="3"/>
  <c r="I16" i="3"/>
  <c r="C16" i="3"/>
  <c r="J23" i="4"/>
  <c r="J24" i="4"/>
  <c r="J25" i="4"/>
  <c r="J26" i="4"/>
  <c r="J27" i="4"/>
  <c r="J28" i="4"/>
  <c r="J29" i="4"/>
  <c r="J30" i="4"/>
  <c r="J31" i="4"/>
  <c r="J32" i="4"/>
  <c r="J33" i="4"/>
  <c r="J22" i="4"/>
  <c r="J34" i="4" s="1"/>
  <c r="J22" i="2"/>
  <c r="J23" i="2"/>
  <c r="J24" i="2"/>
  <c r="J25" i="2"/>
  <c r="J26" i="2"/>
  <c r="J27" i="2"/>
  <c r="J28" i="2"/>
  <c r="J29" i="2"/>
  <c r="J30" i="2"/>
  <c r="J31" i="2"/>
  <c r="J32" i="2"/>
  <c r="J22" i="3"/>
  <c r="J23" i="3"/>
  <c r="J24" i="3"/>
  <c r="J25" i="3"/>
  <c r="J26" i="3"/>
  <c r="J27" i="3"/>
  <c r="J28" i="3"/>
  <c r="J29" i="3"/>
  <c r="J30" i="3"/>
  <c r="J31" i="3"/>
  <c r="J32" i="3"/>
  <c r="J21" i="3"/>
  <c r="J33" i="3" s="1"/>
  <c r="H4" i="7" l="1"/>
  <c r="H5" i="7"/>
  <c r="H6" i="7"/>
  <c r="H7" i="7"/>
  <c r="H8" i="7"/>
  <c r="H9" i="7"/>
  <c r="H10" i="7"/>
  <c r="H11" i="7"/>
  <c r="H12" i="7"/>
  <c r="H13" i="7"/>
  <c r="H14" i="7"/>
  <c r="H3" i="7"/>
  <c r="H4" i="6"/>
  <c r="H5" i="6"/>
  <c r="H6" i="6"/>
  <c r="H7" i="6"/>
  <c r="H8" i="6"/>
  <c r="H9" i="6"/>
  <c r="H10" i="6"/>
  <c r="H11" i="6"/>
  <c r="H12" i="6"/>
  <c r="H13" i="6"/>
  <c r="H14" i="6"/>
  <c r="H3" i="6"/>
  <c r="H4" i="5"/>
  <c r="H5" i="5"/>
  <c r="H6" i="5"/>
  <c r="H7" i="5"/>
  <c r="H8" i="5"/>
  <c r="H9" i="5"/>
  <c r="H10" i="5"/>
  <c r="H11" i="5"/>
  <c r="H12" i="5"/>
  <c r="H13" i="5"/>
  <c r="H14" i="5"/>
  <c r="H3" i="5"/>
  <c r="H15" i="5" l="1"/>
  <c r="H15" i="6"/>
  <c r="H15" i="7"/>
  <c r="M16" i="4"/>
  <c r="L16" i="4"/>
  <c r="K16" i="4"/>
  <c r="J15" i="4"/>
  <c r="G15" i="4"/>
  <c r="J14" i="4"/>
  <c r="G14" i="4"/>
  <c r="J13" i="4"/>
  <c r="G13" i="4"/>
  <c r="J12" i="4"/>
  <c r="G12" i="4"/>
  <c r="J11" i="4"/>
  <c r="J10" i="4"/>
  <c r="G10" i="4"/>
  <c r="J9" i="4"/>
  <c r="G9" i="4"/>
  <c r="J8" i="4"/>
  <c r="G8" i="4"/>
  <c r="J7" i="4"/>
  <c r="G7" i="4"/>
  <c r="J6" i="4"/>
  <c r="G6" i="4"/>
  <c r="J5" i="4"/>
  <c r="G5" i="4"/>
  <c r="J4" i="4"/>
  <c r="G4" i="4"/>
  <c r="G16" i="4" l="1"/>
  <c r="J16" i="4"/>
  <c r="J21" i="2"/>
  <c r="J33" i="2" s="1"/>
  <c r="M16" i="3"/>
  <c r="L16" i="3"/>
  <c r="K16" i="3"/>
  <c r="J15" i="3"/>
  <c r="G15" i="3"/>
  <c r="J14" i="3"/>
  <c r="G14" i="3"/>
  <c r="J13" i="3"/>
  <c r="G13" i="3"/>
  <c r="J12" i="3"/>
  <c r="G12" i="3"/>
  <c r="J11" i="3"/>
  <c r="J10" i="3"/>
  <c r="G10" i="3"/>
  <c r="J9" i="3"/>
  <c r="G9" i="3"/>
  <c r="J8" i="3"/>
  <c r="G8" i="3"/>
  <c r="J7" i="3"/>
  <c r="G7" i="3"/>
  <c r="J6" i="3"/>
  <c r="G6" i="3"/>
  <c r="J5" i="3"/>
  <c r="G5" i="3"/>
  <c r="J4" i="3"/>
  <c r="G4" i="3"/>
  <c r="J16" i="3" l="1"/>
  <c r="G16" i="3"/>
  <c r="M16" i="2"/>
  <c r="L16" i="2"/>
  <c r="K16" i="2"/>
  <c r="J15" i="2"/>
  <c r="G15" i="2"/>
  <c r="J14" i="2"/>
  <c r="G14" i="2"/>
  <c r="J13" i="2"/>
  <c r="G13" i="2"/>
  <c r="J12" i="2"/>
  <c r="G12" i="2"/>
  <c r="J11" i="2"/>
  <c r="J10" i="2"/>
  <c r="G10" i="2"/>
  <c r="J9" i="2"/>
  <c r="G9" i="2"/>
  <c r="J8" i="2"/>
  <c r="G8" i="2"/>
  <c r="J7" i="2"/>
  <c r="G7" i="2"/>
  <c r="J6" i="2"/>
  <c r="G6" i="2"/>
  <c r="J5" i="2"/>
  <c r="G5" i="2"/>
  <c r="J4" i="2"/>
  <c r="G4" i="2"/>
  <c r="G16" i="2" l="1"/>
  <c r="J16" i="2"/>
</calcChain>
</file>

<file path=xl/sharedStrings.xml><?xml version="1.0" encoding="utf-8"?>
<sst xmlns="http://schemas.openxmlformats.org/spreadsheetml/2006/main" count="319" uniqueCount="50">
  <si>
    <t>අනු අංකය</t>
  </si>
  <si>
    <t>වසම</t>
  </si>
  <si>
    <t>මව් ගිණුමේ ශේෂය</t>
  </si>
  <si>
    <t>281 උලුක්කුලම</t>
  </si>
  <si>
    <t xml:space="preserve"> 282 පහලගම</t>
  </si>
  <si>
    <t>284 මහමාන්කඩවල</t>
  </si>
  <si>
    <t>287 මානිංගමුව</t>
  </si>
  <si>
    <t>288 මහඇහැටුවැව</t>
  </si>
  <si>
    <t>290 පුසියන්කුලම</t>
  </si>
  <si>
    <t>291 විහාරකල්ලංචිය</t>
  </si>
  <si>
    <t xml:space="preserve"> </t>
  </si>
  <si>
    <t>302 කටුකෑලියාව</t>
  </si>
  <si>
    <t>305 ගල්පොත්තේගම</t>
  </si>
  <si>
    <t>309 ගම්බිරිගස්වැව</t>
  </si>
  <si>
    <t>312 පානියන්කඩවල</t>
  </si>
  <si>
    <t xml:space="preserve">313 මාන්කඩවල </t>
  </si>
  <si>
    <t>මව් ගිණුමට ලැබුන මුදල</t>
  </si>
  <si>
    <t>ජීවනෝපාය සංවර්ධනයට වෙන් වූ මුදල</t>
  </si>
  <si>
    <t>යටිතල පහසුකම් සංවර්ධනය</t>
  </si>
  <si>
    <t>ධාරිතා සංවර්ධනය</t>
  </si>
  <si>
    <t>වෙන් වූ මුදල</t>
  </si>
  <si>
    <t>වියදම</t>
  </si>
  <si>
    <t>ඉතිරි මුදල</t>
  </si>
  <si>
    <t>visco ගිණුමේ ශේෂය</t>
  </si>
  <si>
    <t>අනිවාර්ය ඉතිරි කිරීම්</t>
  </si>
  <si>
    <t>සමාජිකයින් ගණන</t>
  </si>
  <si>
    <t>කුඩා කණ්ඩායම් ගණන</t>
  </si>
  <si>
    <t>පර්ශද ගණන</t>
  </si>
  <si>
    <t>ග්‍රාම ශක්ති ප්‍රගතිය - අප්‍රේල්</t>
  </si>
  <si>
    <t>සාමාජික ඉතිරි කිරීම්</t>
  </si>
  <si>
    <t>මුළු එකතුව</t>
  </si>
  <si>
    <t>ග්‍රාම ශක්ති ප්‍රගතිය - පෙබරවාරි</t>
  </si>
  <si>
    <t>ග්‍රාම ශක්ති ප්‍රගතිය - මාර්තු</t>
  </si>
  <si>
    <t>ගිණුම්ගත නොකර Viscoභාණ්ඩාගාරක අත ඇති මුදල</t>
  </si>
  <si>
    <t xml:space="preserve">ජීවනෝපාය සංවර්ධන අරමුදලේ ඒකතුව </t>
  </si>
  <si>
    <t xml:space="preserve">පර්ෂද ගිණුම් ශේෂය </t>
  </si>
  <si>
    <t>පර්ෂද ගිණුම් ශේෂය</t>
  </si>
  <si>
    <t>මේ වන විට නිකුත් කර ඇති මුළු ණය මුදල</t>
  </si>
  <si>
    <t>මාසය තුල නිකුත් කර ඇති ණය</t>
  </si>
  <si>
    <t>ණය පැහැර හැරීම්</t>
  </si>
  <si>
    <t>Visco ගිණුමේ ශේෂය</t>
  </si>
  <si>
    <t>visco ගිණුමේ ශේෂය - පෙබරවාරි මාසය</t>
  </si>
  <si>
    <t>ණය ලාභීන් අතර ඇති මුදල</t>
  </si>
  <si>
    <t>visco ගිණුමේ ශේෂය - මාර්තු මාසය</t>
  </si>
  <si>
    <t>visco ගිණුමේ ශේෂය - අප්‍රේල් මාසය</t>
  </si>
  <si>
    <t>visco ගිණුමේ ශේෂය - මැයි මාසය</t>
  </si>
  <si>
    <t xml:space="preserve">ග්‍රාම ශක්ති ජනතා ව්‍යාපාරය - ප්‍රගතිය - ජුනි </t>
  </si>
  <si>
    <t>ග්‍රා.නි වසම</t>
  </si>
  <si>
    <t>අනිවාර්ය ඉතිරි කිරීම්වටිනාකම</t>
  </si>
  <si>
    <t>ධාරිතා සංවර්ධනයට වෙන් වූ මුදල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</si>
</sst>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164" fontId="0" fillId="0" borderId="0" xfId="1" applyFont="1"/>
    <xf numFmtId="16" fontId="4" fillId="0" borderId="0" xfId="0" applyNumberFormat="1" applyFont="1" applyFill="1"/>
    <xf numFmtId="0" fontId="0" fillId="2" borderId="0" xfId="0" applyFill="1"/>
    <xf numFmtId="164" fontId="0" fillId="0" borderId="2" xfId="1" applyFont="1" applyFill="1" applyBorder="1"/>
    <xf numFmtId="0" fontId="0" fillId="0" borderId="2" xfId="0" applyFill="1" applyBorder="1"/>
    <xf numFmtId="164" fontId="0" fillId="0" borderId="2" xfId="0" applyNumberFormat="1" applyFill="1" applyBorder="1"/>
    <xf numFmtId="0" fontId="0" fillId="0" borderId="0" xfId="0" applyFill="1"/>
    <xf numFmtId="164" fontId="3" fillId="0" borderId="0" xfId="0" applyNumberFormat="1" applyFont="1" applyFill="1"/>
    <xf numFmtId="164" fontId="0" fillId="0" borderId="0" xfId="0" applyNumberFormat="1" applyFill="1"/>
    <xf numFmtId="0" fontId="2" fillId="0" borderId="10" xfId="0" applyFont="1" applyFill="1" applyBorder="1" applyAlignment="1"/>
    <xf numFmtId="0" fontId="5" fillId="0" borderId="2" xfId="0" applyFont="1" applyFill="1" applyBorder="1"/>
    <xf numFmtId="164" fontId="6" fillId="0" borderId="2" xfId="1" applyFont="1" applyFill="1" applyBorder="1"/>
    <xf numFmtId="0" fontId="6" fillId="0" borderId="2" xfId="0" applyFont="1" applyFill="1" applyBorder="1"/>
    <xf numFmtId="164" fontId="7" fillId="0" borderId="2" xfId="1" applyFont="1" applyFill="1" applyBorder="1"/>
    <xf numFmtId="0" fontId="7" fillId="0" borderId="2" xfId="0" applyFont="1" applyFill="1" applyBorder="1"/>
    <xf numFmtId="164" fontId="7" fillId="0" borderId="2" xfId="0" applyNumberFormat="1" applyFont="1" applyFill="1" applyBorder="1"/>
    <xf numFmtId="165" fontId="7" fillId="0" borderId="2" xfId="0" applyNumberFormat="1" applyFont="1" applyFill="1" applyBorder="1"/>
    <xf numFmtId="0" fontId="0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164" fontId="9" fillId="0" borderId="2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4" fontId="0" fillId="0" borderId="2" xfId="1" applyFont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G6" sqref="G6"/>
    </sheetView>
  </sheetViews>
  <sheetFormatPr defaultColWidth="8.85546875" defaultRowHeight="15" x14ac:dyDescent="0.25"/>
  <cols>
    <col min="1" max="1" width="6.140625" style="12" customWidth="1"/>
    <col min="2" max="2" width="16.85546875" style="12" customWidth="1"/>
    <col min="3" max="3" width="15.7109375" style="12" customWidth="1"/>
    <col min="4" max="4" width="15.28515625" style="12" customWidth="1"/>
    <col min="5" max="5" width="14" style="12" customWidth="1"/>
    <col min="6" max="6" width="14.42578125" style="12" customWidth="1"/>
    <col min="7" max="7" width="12.85546875" style="12" customWidth="1"/>
    <col min="8" max="8" width="14.42578125" style="12" customWidth="1"/>
    <col min="9" max="9" width="14" style="12" customWidth="1"/>
    <col min="10" max="10" width="14.28515625" style="12" customWidth="1"/>
    <col min="11" max="11" width="13.42578125" style="12" customWidth="1"/>
    <col min="12" max="12" width="11.28515625" style="12" customWidth="1"/>
    <col min="13" max="13" width="7.42578125" style="12" customWidth="1"/>
    <col min="14" max="16384" width="8.85546875" style="12"/>
  </cols>
  <sheetData>
    <row r="1" spans="1:16" ht="18.75" x14ac:dyDescent="0.3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28" customFormat="1" ht="13.9" customHeight="1" x14ac:dyDescent="0.2">
      <c r="A2" s="42" t="s">
        <v>0</v>
      </c>
      <c r="B2" s="44" t="s">
        <v>1</v>
      </c>
      <c r="C2" s="41" t="s">
        <v>16</v>
      </c>
      <c r="D2" s="41" t="s">
        <v>17</v>
      </c>
      <c r="E2" s="48" t="s">
        <v>18</v>
      </c>
      <c r="F2" s="49"/>
      <c r="G2" s="50"/>
      <c r="H2" s="48" t="s">
        <v>19</v>
      </c>
      <c r="I2" s="49"/>
      <c r="J2" s="50"/>
      <c r="K2" s="55" t="s">
        <v>25</v>
      </c>
      <c r="L2" s="51" t="s">
        <v>26</v>
      </c>
      <c r="M2" s="53" t="s">
        <v>27</v>
      </c>
    </row>
    <row r="3" spans="1:16" s="28" customFormat="1" ht="36" customHeight="1" x14ac:dyDescent="0.2">
      <c r="A3" s="43"/>
      <c r="B3" s="45"/>
      <c r="C3" s="41"/>
      <c r="D3" s="41"/>
      <c r="E3" s="29" t="s">
        <v>20</v>
      </c>
      <c r="F3" s="29" t="s">
        <v>21</v>
      </c>
      <c r="G3" s="29" t="s">
        <v>22</v>
      </c>
      <c r="H3" s="29" t="s">
        <v>20</v>
      </c>
      <c r="I3" s="29" t="s">
        <v>21</v>
      </c>
      <c r="J3" s="29" t="s">
        <v>22</v>
      </c>
      <c r="K3" s="56"/>
      <c r="L3" s="52"/>
      <c r="M3" s="54"/>
    </row>
    <row r="4" spans="1:16" s="2" customFormat="1" ht="15.75" x14ac:dyDescent="0.25">
      <c r="A4" s="1">
        <v>1</v>
      </c>
      <c r="B4" s="16" t="s">
        <v>3</v>
      </c>
      <c r="C4" s="17">
        <v>400000</v>
      </c>
      <c r="D4" s="17">
        <v>300000</v>
      </c>
      <c r="E4" s="17">
        <v>0</v>
      </c>
      <c r="F4" s="17">
        <v>0</v>
      </c>
      <c r="G4" s="17">
        <f>+E4-F4</f>
        <v>0</v>
      </c>
      <c r="H4" s="17">
        <v>100000</v>
      </c>
      <c r="I4" s="17">
        <v>87085</v>
      </c>
      <c r="J4" s="17">
        <f>+H4-I4</f>
        <v>12915</v>
      </c>
      <c r="K4" s="18">
        <v>15</v>
      </c>
      <c r="L4" s="18">
        <v>3</v>
      </c>
      <c r="M4" s="18">
        <v>2</v>
      </c>
      <c r="O4" s="7"/>
    </row>
    <row r="5" spans="1:16" s="5" customFormat="1" ht="15.75" x14ac:dyDescent="0.25">
      <c r="A5" s="4">
        <v>2</v>
      </c>
      <c r="B5" s="23" t="s">
        <v>4</v>
      </c>
      <c r="C5" s="19">
        <v>1588000</v>
      </c>
      <c r="D5" s="19">
        <v>500000</v>
      </c>
      <c r="E5" s="19">
        <v>0</v>
      </c>
      <c r="F5" s="19">
        <v>0</v>
      </c>
      <c r="G5" s="19">
        <f t="shared" ref="G5:G15" si="0">+E5-F5</f>
        <v>0</v>
      </c>
      <c r="H5" s="19">
        <v>150000</v>
      </c>
      <c r="I5" s="19">
        <v>144935</v>
      </c>
      <c r="J5" s="19">
        <f t="shared" ref="J5:J15" si="1">+H5-I5</f>
        <v>5065</v>
      </c>
      <c r="K5" s="20">
        <v>35</v>
      </c>
      <c r="L5" s="20">
        <v>6</v>
      </c>
      <c r="M5" s="20">
        <v>4</v>
      </c>
    </row>
    <row r="6" spans="1:16" s="5" customFormat="1" ht="15.75" x14ac:dyDescent="0.25">
      <c r="A6" s="4">
        <v>3</v>
      </c>
      <c r="B6" s="23" t="s">
        <v>5</v>
      </c>
      <c r="C6" s="19">
        <v>2250000</v>
      </c>
      <c r="D6" s="19">
        <v>1200000</v>
      </c>
      <c r="E6" s="19">
        <v>400000</v>
      </c>
      <c r="F6" s="19">
        <v>400000</v>
      </c>
      <c r="G6" s="19">
        <f t="shared" si="0"/>
        <v>0</v>
      </c>
      <c r="H6" s="19">
        <v>400000</v>
      </c>
      <c r="I6" s="19">
        <v>207851</v>
      </c>
      <c r="J6" s="19">
        <f t="shared" si="1"/>
        <v>192149</v>
      </c>
      <c r="K6" s="20">
        <v>180</v>
      </c>
      <c r="L6" s="20">
        <v>15</v>
      </c>
      <c r="M6" s="20">
        <v>5</v>
      </c>
    </row>
    <row r="7" spans="1:16" s="5" customFormat="1" ht="15.75" x14ac:dyDescent="0.25">
      <c r="A7" s="4">
        <v>4</v>
      </c>
      <c r="B7" s="23" t="s">
        <v>6</v>
      </c>
      <c r="C7" s="19">
        <v>650000</v>
      </c>
      <c r="D7" s="19">
        <v>500000</v>
      </c>
      <c r="E7" s="19">
        <v>0</v>
      </c>
      <c r="F7" s="19">
        <v>0</v>
      </c>
      <c r="G7" s="19">
        <f t="shared" si="0"/>
        <v>0</v>
      </c>
      <c r="H7" s="19">
        <v>150000</v>
      </c>
      <c r="I7" s="19">
        <v>66125</v>
      </c>
      <c r="J7" s="19">
        <f t="shared" si="1"/>
        <v>83875</v>
      </c>
      <c r="K7" s="20">
        <v>30</v>
      </c>
      <c r="L7" s="20">
        <v>9</v>
      </c>
      <c r="M7" s="20">
        <v>3</v>
      </c>
    </row>
    <row r="8" spans="1:16" s="5" customFormat="1" ht="15.75" x14ac:dyDescent="0.25">
      <c r="A8" s="4">
        <v>5</v>
      </c>
      <c r="B8" s="23" t="s">
        <v>7</v>
      </c>
      <c r="C8" s="19">
        <v>2000000</v>
      </c>
      <c r="D8" s="19">
        <v>1200000</v>
      </c>
      <c r="E8" s="19">
        <v>400000</v>
      </c>
      <c r="F8" s="19">
        <v>400000</v>
      </c>
      <c r="G8" s="19">
        <f t="shared" si="0"/>
        <v>0</v>
      </c>
      <c r="H8" s="19">
        <v>400000</v>
      </c>
      <c r="I8" s="19">
        <v>137868</v>
      </c>
      <c r="J8" s="19">
        <f t="shared" si="1"/>
        <v>262132</v>
      </c>
      <c r="K8" s="20">
        <v>50</v>
      </c>
      <c r="L8" s="20">
        <v>8</v>
      </c>
      <c r="M8" s="20">
        <v>3</v>
      </c>
    </row>
    <row r="9" spans="1:16" s="5" customFormat="1" ht="15.75" x14ac:dyDescent="0.25">
      <c r="A9" s="4">
        <v>6</v>
      </c>
      <c r="B9" s="23" t="s">
        <v>8</v>
      </c>
      <c r="C9" s="19">
        <v>400000</v>
      </c>
      <c r="D9" s="19">
        <v>300000</v>
      </c>
      <c r="E9" s="19">
        <v>0</v>
      </c>
      <c r="F9" s="19">
        <v>0</v>
      </c>
      <c r="G9" s="19">
        <f t="shared" si="0"/>
        <v>0</v>
      </c>
      <c r="H9" s="19">
        <v>100000</v>
      </c>
      <c r="I9" s="19">
        <v>98585</v>
      </c>
      <c r="J9" s="19">
        <f t="shared" si="1"/>
        <v>1415</v>
      </c>
      <c r="K9" s="20">
        <v>45</v>
      </c>
      <c r="L9" s="20">
        <v>9</v>
      </c>
      <c r="M9" s="20">
        <v>3</v>
      </c>
    </row>
    <row r="10" spans="1:16" s="5" customFormat="1" ht="15.75" x14ac:dyDescent="0.25">
      <c r="A10" s="4">
        <v>7</v>
      </c>
      <c r="B10" s="23" t="s">
        <v>9</v>
      </c>
      <c r="C10" s="19">
        <v>4250000</v>
      </c>
      <c r="D10" s="19">
        <v>1200000</v>
      </c>
      <c r="E10" s="19">
        <v>400000</v>
      </c>
      <c r="F10" s="19">
        <v>400000</v>
      </c>
      <c r="G10" s="19">
        <f t="shared" si="0"/>
        <v>0</v>
      </c>
      <c r="H10" s="19">
        <v>400000</v>
      </c>
      <c r="I10" s="19">
        <v>187286</v>
      </c>
      <c r="J10" s="19">
        <f t="shared" si="1"/>
        <v>212714</v>
      </c>
      <c r="K10" s="20">
        <v>27</v>
      </c>
      <c r="L10" s="20">
        <v>3</v>
      </c>
      <c r="M10" s="20">
        <v>1</v>
      </c>
      <c r="P10" s="5" t="s">
        <v>10</v>
      </c>
    </row>
    <row r="11" spans="1:16" s="5" customFormat="1" ht="15.75" x14ac:dyDescent="0.25">
      <c r="A11" s="4">
        <v>8</v>
      </c>
      <c r="B11" s="23" t="s">
        <v>11</v>
      </c>
      <c r="C11" s="19">
        <v>650000</v>
      </c>
      <c r="D11" s="19">
        <v>500000</v>
      </c>
      <c r="E11" s="19">
        <v>0</v>
      </c>
      <c r="F11" s="19">
        <v>0</v>
      </c>
      <c r="G11" s="19">
        <v>0</v>
      </c>
      <c r="H11" s="19">
        <v>150000</v>
      </c>
      <c r="I11" s="19">
        <v>103410</v>
      </c>
      <c r="J11" s="19">
        <f t="shared" si="1"/>
        <v>46590</v>
      </c>
      <c r="K11" s="20">
        <v>28</v>
      </c>
      <c r="L11" s="20">
        <v>5</v>
      </c>
      <c r="M11" s="20">
        <v>1</v>
      </c>
    </row>
    <row r="12" spans="1:16" s="5" customFormat="1" ht="15.75" x14ac:dyDescent="0.25">
      <c r="A12" s="4">
        <v>9</v>
      </c>
      <c r="B12" s="23" t="s">
        <v>12</v>
      </c>
      <c r="C12" s="19">
        <v>400000</v>
      </c>
      <c r="D12" s="19">
        <v>300000</v>
      </c>
      <c r="E12" s="19">
        <v>0</v>
      </c>
      <c r="F12" s="19">
        <v>0</v>
      </c>
      <c r="G12" s="19">
        <f t="shared" si="0"/>
        <v>0</v>
      </c>
      <c r="H12" s="19">
        <v>100000</v>
      </c>
      <c r="I12" s="19">
        <v>73525</v>
      </c>
      <c r="J12" s="19">
        <f t="shared" si="1"/>
        <v>26475</v>
      </c>
      <c r="K12" s="20">
        <v>35</v>
      </c>
      <c r="L12" s="20">
        <v>6</v>
      </c>
      <c r="M12" s="20">
        <v>3</v>
      </c>
    </row>
    <row r="13" spans="1:16" s="5" customFormat="1" ht="15.75" x14ac:dyDescent="0.25">
      <c r="A13" s="4">
        <v>10</v>
      </c>
      <c r="B13" s="23" t="s">
        <v>13</v>
      </c>
      <c r="C13" s="19">
        <v>400000</v>
      </c>
      <c r="D13" s="19">
        <v>300000</v>
      </c>
      <c r="E13" s="19">
        <v>0</v>
      </c>
      <c r="F13" s="19">
        <v>0</v>
      </c>
      <c r="G13" s="19">
        <f t="shared" si="0"/>
        <v>0</v>
      </c>
      <c r="H13" s="19">
        <v>100000</v>
      </c>
      <c r="I13" s="19">
        <v>72300</v>
      </c>
      <c r="J13" s="19">
        <f t="shared" si="1"/>
        <v>27700</v>
      </c>
      <c r="K13" s="20">
        <v>70</v>
      </c>
      <c r="L13" s="20">
        <v>7</v>
      </c>
      <c r="M13" s="20">
        <v>2</v>
      </c>
    </row>
    <row r="14" spans="1:16" s="5" customFormat="1" ht="15.75" x14ac:dyDescent="0.25">
      <c r="A14" s="4">
        <v>11</v>
      </c>
      <c r="B14" s="23" t="s">
        <v>14</v>
      </c>
      <c r="C14" s="19">
        <v>400000</v>
      </c>
      <c r="D14" s="19">
        <v>300000</v>
      </c>
      <c r="E14" s="19">
        <v>0</v>
      </c>
      <c r="F14" s="19">
        <v>0</v>
      </c>
      <c r="G14" s="19">
        <f t="shared" si="0"/>
        <v>0</v>
      </c>
      <c r="H14" s="19">
        <v>100000</v>
      </c>
      <c r="I14" s="19">
        <v>71375</v>
      </c>
      <c r="J14" s="19">
        <f t="shared" si="1"/>
        <v>28625</v>
      </c>
      <c r="K14" s="20">
        <v>15</v>
      </c>
      <c r="L14" s="20">
        <v>3</v>
      </c>
      <c r="M14" s="20">
        <v>1</v>
      </c>
    </row>
    <row r="15" spans="1:16" s="5" customFormat="1" ht="15.75" x14ac:dyDescent="0.25">
      <c r="A15" s="4">
        <v>12</v>
      </c>
      <c r="B15" s="23" t="s">
        <v>15</v>
      </c>
      <c r="C15" s="19">
        <v>410000</v>
      </c>
      <c r="D15" s="19">
        <v>300000</v>
      </c>
      <c r="E15" s="19">
        <v>0</v>
      </c>
      <c r="F15" s="19">
        <v>0</v>
      </c>
      <c r="G15" s="19">
        <f t="shared" si="0"/>
        <v>0</v>
      </c>
      <c r="H15" s="19">
        <v>100000</v>
      </c>
      <c r="I15" s="19">
        <v>62075</v>
      </c>
      <c r="J15" s="19">
        <f t="shared" si="1"/>
        <v>37925</v>
      </c>
      <c r="K15" s="20">
        <v>21</v>
      </c>
      <c r="L15" s="20">
        <v>4</v>
      </c>
      <c r="M15" s="20">
        <v>1</v>
      </c>
    </row>
    <row r="16" spans="1:16" s="5" customFormat="1" ht="15.75" x14ac:dyDescent="0.25">
      <c r="A16" s="20" t="s">
        <v>30</v>
      </c>
      <c r="B16" s="3"/>
      <c r="C16" s="21">
        <f>SUM(C4:C15)</f>
        <v>13798000</v>
      </c>
      <c r="D16" s="21">
        <f t="shared" ref="D16:J16" si="2">SUM(D4:D15)</f>
        <v>6900000</v>
      </c>
      <c r="E16" s="21">
        <f t="shared" si="2"/>
        <v>1200000</v>
      </c>
      <c r="F16" s="21">
        <f t="shared" si="2"/>
        <v>1200000</v>
      </c>
      <c r="G16" s="21">
        <f t="shared" si="2"/>
        <v>0</v>
      </c>
      <c r="H16" s="21">
        <f t="shared" si="2"/>
        <v>2250000</v>
      </c>
      <c r="I16" s="21">
        <f t="shared" si="2"/>
        <v>1312420</v>
      </c>
      <c r="J16" s="21">
        <f t="shared" si="2"/>
        <v>937580</v>
      </c>
      <c r="K16" s="22">
        <f>SUM(K4:K15)</f>
        <v>551</v>
      </c>
      <c r="L16" s="22">
        <f>SUM(L4:L15)</f>
        <v>78</v>
      </c>
      <c r="M16" s="22">
        <f>SUM(M4:M15)</f>
        <v>29</v>
      </c>
    </row>
    <row r="17" spans="1:11" s="5" customFormat="1" ht="13.9" x14ac:dyDescent="0.3"/>
    <row r="19" spans="1:11" s="26" customFormat="1" x14ac:dyDescent="0.25">
      <c r="A19" s="42" t="s">
        <v>0</v>
      </c>
      <c r="B19" s="44" t="s">
        <v>1</v>
      </c>
      <c r="C19" s="41" t="s">
        <v>2</v>
      </c>
      <c r="D19" s="41" t="s">
        <v>23</v>
      </c>
      <c r="E19" s="46" t="s">
        <v>36</v>
      </c>
      <c r="F19" s="46"/>
      <c r="G19" s="46"/>
      <c r="H19" s="46"/>
      <c r="I19" s="46"/>
      <c r="J19" s="41" t="s">
        <v>24</v>
      </c>
      <c r="K19" s="41" t="s">
        <v>29</v>
      </c>
    </row>
    <row r="20" spans="1:11" s="26" customFormat="1" x14ac:dyDescent="0.25">
      <c r="A20" s="43"/>
      <c r="B20" s="45"/>
      <c r="C20" s="41"/>
      <c r="D20" s="41"/>
      <c r="E20" s="27">
        <v>1</v>
      </c>
      <c r="F20" s="27">
        <v>2</v>
      </c>
      <c r="G20" s="27">
        <v>3</v>
      </c>
      <c r="H20" s="27">
        <v>4</v>
      </c>
      <c r="I20" s="27">
        <v>5</v>
      </c>
      <c r="J20" s="41"/>
      <c r="K20" s="41"/>
    </row>
    <row r="21" spans="1:11" ht="15.75" x14ac:dyDescent="0.25">
      <c r="A21" s="24">
        <v>1</v>
      </c>
      <c r="B21" s="16" t="s">
        <v>3</v>
      </c>
      <c r="C21" s="17">
        <v>53652.69</v>
      </c>
      <c r="D21" s="17">
        <v>330120.01</v>
      </c>
      <c r="E21" s="17">
        <v>37014.559999999998</v>
      </c>
      <c r="F21" s="17">
        <v>14149.09</v>
      </c>
      <c r="G21" s="17">
        <v>0</v>
      </c>
      <c r="H21" s="17">
        <v>0</v>
      </c>
      <c r="I21" s="17"/>
      <c r="J21" s="17">
        <f>+I21+H21+G21+F21+E21</f>
        <v>51163.649999999994</v>
      </c>
      <c r="K21" s="17">
        <v>15000</v>
      </c>
    </row>
    <row r="22" spans="1:11" ht="15.75" x14ac:dyDescent="0.25">
      <c r="A22" s="25">
        <v>2</v>
      </c>
      <c r="B22" s="23" t="s">
        <v>4</v>
      </c>
      <c r="C22" s="19">
        <v>145922.09</v>
      </c>
      <c r="D22" s="19">
        <v>401348.09</v>
      </c>
      <c r="E22" s="19">
        <v>74000</v>
      </c>
      <c r="F22" s="19">
        <v>42400</v>
      </c>
      <c r="G22" s="19">
        <v>17900</v>
      </c>
      <c r="H22" s="19">
        <v>40950</v>
      </c>
      <c r="I22" s="19"/>
      <c r="J22" s="17">
        <f t="shared" ref="J22:J32" si="3">+I22+H22+G22+F22+E22</f>
        <v>175250</v>
      </c>
      <c r="K22" s="19">
        <v>10000</v>
      </c>
    </row>
    <row r="23" spans="1:11" ht="15.75" x14ac:dyDescent="0.25">
      <c r="A23" s="25">
        <v>3</v>
      </c>
      <c r="B23" s="23" t="s">
        <v>5</v>
      </c>
      <c r="C23" s="19">
        <v>338259.28</v>
      </c>
      <c r="D23" s="19">
        <v>972662</v>
      </c>
      <c r="E23" s="19">
        <v>23550</v>
      </c>
      <c r="F23" s="19">
        <v>17500</v>
      </c>
      <c r="G23" s="19">
        <v>22400</v>
      </c>
      <c r="H23" s="19">
        <v>30789</v>
      </c>
      <c r="I23" s="19">
        <v>15350</v>
      </c>
      <c r="J23" s="17">
        <f t="shared" si="3"/>
        <v>109589</v>
      </c>
      <c r="K23" s="19">
        <v>18000</v>
      </c>
    </row>
    <row r="24" spans="1:11" ht="15.75" x14ac:dyDescent="0.25">
      <c r="A24" s="25">
        <v>4</v>
      </c>
      <c r="B24" s="23" t="s">
        <v>6</v>
      </c>
      <c r="C24" s="19">
        <v>127435.66</v>
      </c>
      <c r="D24" s="19">
        <v>146236.75</v>
      </c>
      <c r="E24" s="19">
        <v>116930</v>
      </c>
      <c r="F24" s="19">
        <v>99874</v>
      </c>
      <c r="G24" s="19">
        <v>82426</v>
      </c>
      <c r="H24" s="19">
        <v>0</v>
      </c>
      <c r="I24" s="19">
        <v>0</v>
      </c>
      <c r="J24" s="17">
        <f t="shared" si="3"/>
        <v>299230</v>
      </c>
      <c r="K24" s="19">
        <v>10000</v>
      </c>
    </row>
    <row r="25" spans="1:11" ht="15.75" x14ac:dyDescent="0.25">
      <c r="A25" s="25">
        <v>5</v>
      </c>
      <c r="B25" s="23" t="s">
        <v>7</v>
      </c>
      <c r="C25" s="19">
        <v>322486.69</v>
      </c>
      <c r="D25" s="19">
        <v>1301403.17</v>
      </c>
      <c r="E25" s="19">
        <v>71000</v>
      </c>
      <c r="F25" s="19">
        <v>80500</v>
      </c>
      <c r="G25" s="19">
        <v>68700</v>
      </c>
      <c r="H25" s="19">
        <v>0</v>
      </c>
      <c r="I25" s="19">
        <v>0</v>
      </c>
      <c r="J25" s="17">
        <f t="shared" si="3"/>
        <v>220200</v>
      </c>
      <c r="K25" s="19">
        <v>21000</v>
      </c>
    </row>
    <row r="26" spans="1:11" ht="15.75" x14ac:dyDescent="0.25">
      <c r="A26" s="25">
        <v>6</v>
      </c>
      <c r="B26" s="23" t="s">
        <v>8</v>
      </c>
      <c r="C26" s="19">
        <v>37906.199999999997</v>
      </c>
      <c r="D26" s="19">
        <v>129290</v>
      </c>
      <c r="E26" s="19">
        <v>96568</v>
      </c>
      <c r="F26" s="19">
        <v>177000</v>
      </c>
      <c r="G26" s="19">
        <v>56754</v>
      </c>
      <c r="H26" s="19">
        <v>0</v>
      </c>
      <c r="I26" s="19">
        <v>0</v>
      </c>
      <c r="J26" s="17">
        <f t="shared" si="3"/>
        <v>330322</v>
      </c>
      <c r="K26" s="19">
        <v>18600</v>
      </c>
    </row>
    <row r="27" spans="1:11" ht="15.75" x14ac:dyDescent="0.25">
      <c r="A27" s="25">
        <v>7</v>
      </c>
      <c r="B27" s="23" t="s">
        <v>9</v>
      </c>
      <c r="C27" s="19">
        <v>271003</v>
      </c>
      <c r="D27" s="19">
        <v>71592.95</v>
      </c>
      <c r="E27" s="19">
        <v>264210</v>
      </c>
      <c r="F27" s="19">
        <v>0</v>
      </c>
      <c r="G27" s="19">
        <v>0</v>
      </c>
      <c r="H27" s="19">
        <v>0</v>
      </c>
      <c r="I27" s="19">
        <v>0</v>
      </c>
      <c r="J27" s="17">
        <f t="shared" si="3"/>
        <v>264210</v>
      </c>
      <c r="K27" s="19">
        <v>0</v>
      </c>
    </row>
    <row r="28" spans="1:11" ht="15.75" x14ac:dyDescent="0.25">
      <c r="A28" s="25">
        <v>8</v>
      </c>
      <c r="B28" s="23" t="s">
        <v>11</v>
      </c>
      <c r="C28" s="19">
        <v>88628.6</v>
      </c>
      <c r="D28" s="19">
        <v>72896</v>
      </c>
      <c r="E28" s="19">
        <v>88614</v>
      </c>
      <c r="F28" s="19">
        <v>70562</v>
      </c>
      <c r="G28" s="19">
        <v>120968</v>
      </c>
      <c r="H28" s="19">
        <v>0</v>
      </c>
      <c r="I28" s="19">
        <v>0</v>
      </c>
      <c r="J28" s="17">
        <f t="shared" si="3"/>
        <v>280144</v>
      </c>
      <c r="K28" s="19">
        <v>10000</v>
      </c>
    </row>
    <row r="29" spans="1:11" ht="15.75" x14ac:dyDescent="0.25">
      <c r="A29" s="25">
        <v>9</v>
      </c>
      <c r="B29" s="23" t="s">
        <v>12</v>
      </c>
      <c r="C29" s="19">
        <v>70934.69</v>
      </c>
      <c r="D29" s="19">
        <v>11000</v>
      </c>
      <c r="E29" s="19">
        <v>67396</v>
      </c>
      <c r="F29" s="19">
        <v>28354</v>
      </c>
      <c r="G29" s="19">
        <v>33361</v>
      </c>
      <c r="H29" s="19">
        <v>0</v>
      </c>
      <c r="I29" s="19">
        <v>0</v>
      </c>
      <c r="J29" s="17">
        <f t="shared" si="3"/>
        <v>129111</v>
      </c>
      <c r="K29" s="19">
        <v>22500</v>
      </c>
    </row>
    <row r="30" spans="1:11" ht="15.75" x14ac:dyDescent="0.25">
      <c r="A30" s="25">
        <v>10</v>
      </c>
      <c r="B30" s="23" t="s">
        <v>13</v>
      </c>
      <c r="C30" s="19">
        <v>60742</v>
      </c>
      <c r="D30" s="19">
        <v>238455</v>
      </c>
      <c r="E30" s="19">
        <v>23136.76</v>
      </c>
      <c r="F30" s="19">
        <v>21000</v>
      </c>
      <c r="G30" s="19">
        <v>23119.69</v>
      </c>
      <c r="H30" s="19">
        <v>0</v>
      </c>
      <c r="I30" s="19">
        <v>0</v>
      </c>
      <c r="J30" s="17">
        <f t="shared" si="3"/>
        <v>67256.45</v>
      </c>
      <c r="K30" s="19">
        <v>14600</v>
      </c>
    </row>
    <row r="31" spans="1:11" ht="15.75" x14ac:dyDescent="0.25">
      <c r="A31" s="25">
        <v>11</v>
      </c>
      <c r="B31" s="23" t="s">
        <v>14</v>
      </c>
      <c r="C31" s="19">
        <v>64379.3</v>
      </c>
      <c r="D31" s="19">
        <v>339569.9</v>
      </c>
      <c r="E31" s="19">
        <v>19000</v>
      </c>
      <c r="F31" s="19"/>
      <c r="G31" s="19"/>
      <c r="H31" s="19"/>
      <c r="I31" s="19"/>
      <c r="J31" s="17">
        <f t="shared" si="3"/>
        <v>19000</v>
      </c>
      <c r="K31" s="19">
        <v>10000</v>
      </c>
    </row>
    <row r="32" spans="1:11" ht="15.75" x14ac:dyDescent="0.25">
      <c r="A32" s="25">
        <v>12</v>
      </c>
      <c r="B32" s="23" t="s">
        <v>15</v>
      </c>
      <c r="C32" s="19">
        <v>68907</v>
      </c>
      <c r="D32" s="19">
        <v>36516</v>
      </c>
      <c r="E32" s="19">
        <v>20850</v>
      </c>
      <c r="F32" s="19">
        <v>35950</v>
      </c>
      <c r="G32" s="19">
        <v>31650</v>
      </c>
      <c r="H32" s="19">
        <v>8850</v>
      </c>
      <c r="I32" s="19"/>
      <c r="J32" s="17">
        <f t="shared" si="3"/>
        <v>97300</v>
      </c>
      <c r="K32" s="19">
        <v>10000</v>
      </c>
    </row>
    <row r="33" spans="1:11" ht="15.75" x14ac:dyDescent="0.25">
      <c r="A33" s="20" t="s">
        <v>30</v>
      </c>
      <c r="B33" s="23"/>
      <c r="C33" s="21">
        <f>SUM(C21:C32)</f>
        <v>1650257.2000000002</v>
      </c>
      <c r="D33" s="21">
        <f t="shared" ref="D33:K33" si="4">SUM(D21:D32)</f>
        <v>4051089.87</v>
      </c>
      <c r="E33" s="21">
        <f t="shared" si="4"/>
        <v>902269.32000000007</v>
      </c>
      <c r="F33" s="21">
        <f t="shared" si="4"/>
        <v>587289.09</v>
      </c>
      <c r="G33" s="21">
        <f t="shared" si="4"/>
        <v>457278.69</v>
      </c>
      <c r="H33" s="21">
        <f t="shared" si="4"/>
        <v>80589</v>
      </c>
      <c r="I33" s="21">
        <f t="shared" si="4"/>
        <v>15350</v>
      </c>
      <c r="J33" s="21">
        <f t="shared" si="4"/>
        <v>2042776.0999999999</v>
      </c>
      <c r="K33" s="21">
        <f t="shared" si="4"/>
        <v>159700</v>
      </c>
    </row>
  </sheetData>
  <mergeCells count="17">
    <mergeCell ref="A1:M1"/>
    <mergeCell ref="A2:A3"/>
    <mergeCell ref="B2:B3"/>
    <mergeCell ref="C2:C3"/>
    <mergeCell ref="D2:D3"/>
    <mergeCell ref="E2:G2"/>
    <mergeCell ref="H2:J2"/>
    <mergeCell ref="L2:L3"/>
    <mergeCell ref="M2:M3"/>
    <mergeCell ref="K2:K3"/>
    <mergeCell ref="J19:J20"/>
    <mergeCell ref="K19:K20"/>
    <mergeCell ref="A19:A20"/>
    <mergeCell ref="B19:B20"/>
    <mergeCell ref="C19:C20"/>
    <mergeCell ref="D19:D20"/>
    <mergeCell ref="E19:I19"/>
  </mergeCells>
  <pageMargins left="0.7" right="0.2" top="0.75" bottom="0.37" header="0.3" footer="0.2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C18" workbookViewId="0">
      <selection activeCell="L23" sqref="L23"/>
    </sheetView>
  </sheetViews>
  <sheetFormatPr defaultColWidth="8.85546875" defaultRowHeight="15" x14ac:dyDescent="0.25"/>
  <cols>
    <col min="1" max="1" width="6.140625" style="12" customWidth="1"/>
    <col min="2" max="2" width="16.85546875" style="12" customWidth="1"/>
    <col min="3" max="3" width="16" style="12" customWidth="1"/>
    <col min="4" max="4" width="15" style="12" customWidth="1"/>
    <col min="5" max="5" width="14.28515625" style="12" customWidth="1"/>
    <col min="6" max="6" width="14.42578125" style="12" customWidth="1"/>
    <col min="7" max="7" width="12.5703125" style="12" customWidth="1"/>
    <col min="8" max="8" width="14.5703125" style="12" customWidth="1"/>
    <col min="9" max="10" width="14.28515625" style="12" customWidth="1"/>
    <col min="11" max="11" width="12.85546875" style="12" customWidth="1"/>
    <col min="12" max="12" width="11.28515625" style="12" customWidth="1"/>
    <col min="13" max="14" width="7.42578125" style="12" customWidth="1"/>
    <col min="15" max="16384" width="8.85546875" style="12"/>
  </cols>
  <sheetData>
    <row r="1" spans="1:17" ht="18.75" x14ac:dyDescent="0.3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15"/>
      <c r="L1" s="15"/>
      <c r="M1" s="15"/>
      <c r="N1" s="15"/>
    </row>
    <row r="2" spans="1:17" s="28" customFormat="1" ht="13.9" customHeight="1" x14ac:dyDescent="0.2">
      <c r="A2" s="41" t="s">
        <v>0</v>
      </c>
      <c r="B2" s="46" t="s">
        <v>1</v>
      </c>
      <c r="C2" s="41" t="s">
        <v>16</v>
      </c>
      <c r="D2" s="41" t="s">
        <v>17</v>
      </c>
      <c r="E2" s="41" t="s">
        <v>18</v>
      </c>
      <c r="F2" s="41"/>
      <c r="G2" s="41"/>
      <c r="H2" s="41" t="s">
        <v>19</v>
      </c>
      <c r="I2" s="41"/>
      <c r="J2" s="41"/>
      <c r="K2" s="41" t="s">
        <v>25</v>
      </c>
      <c r="L2" s="41" t="s">
        <v>26</v>
      </c>
      <c r="M2" s="41" t="s">
        <v>27</v>
      </c>
    </row>
    <row r="3" spans="1:17" s="28" customFormat="1" ht="36" customHeight="1" x14ac:dyDescent="0.2">
      <c r="A3" s="41"/>
      <c r="B3" s="46"/>
      <c r="C3" s="41"/>
      <c r="D3" s="41"/>
      <c r="E3" s="29" t="s">
        <v>20</v>
      </c>
      <c r="F3" s="29" t="s">
        <v>21</v>
      </c>
      <c r="G3" s="29" t="s">
        <v>22</v>
      </c>
      <c r="H3" s="29" t="s">
        <v>20</v>
      </c>
      <c r="I3" s="29" t="s">
        <v>21</v>
      </c>
      <c r="J3" s="29" t="s">
        <v>22</v>
      </c>
      <c r="K3" s="41"/>
      <c r="L3" s="41"/>
      <c r="M3" s="41"/>
    </row>
    <row r="4" spans="1:17" s="2" customFormat="1" ht="15.75" x14ac:dyDescent="0.25">
      <c r="A4" s="24">
        <v>1</v>
      </c>
      <c r="B4" s="16" t="s">
        <v>3</v>
      </c>
      <c r="C4" s="17">
        <v>400000</v>
      </c>
      <c r="D4" s="17">
        <v>300000</v>
      </c>
      <c r="E4" s="17">
        <v>0</v>
      </c>
      <c r="F4" s="17">
        <v>0</v>
      </c>
      <c r="G4" s="17">
        <f>+E4-F4</f>
        <v>0</v>
      </c>
      <c r="H4" s="17">
        <v>100000</v>
      </c>
      <c r="I4" s="17">
        <v>87085</v>
      </c>
      <c r="J4" s="17">
        <f>+H4-I4</f>
        <v>12915</v>
      </c>
      <c r="K4" s="18">
        <v>20</v>
      </c>
      <c r="L4" s="18">
        <v>5</v>
      </c>
      <c r="M4" s="18">
        <v>1</v>
      </c>
    </row>
    <row r="5" spans="1:17" s="5" customFormat="1" ht="15.75" x14ac:dyDescent="0.25">
      <c r="A5" s="25">
        <v>2</v>
      </c>
      <c r="B5" s="23" t="s">
        <v>4</v>
      </c>
      <c r="C5" s="19">
        <v>1588000</v>
      </c>
      <c r="D5" s="19">
        <v>500000</v>
      </c>
      <c r="E5" s="19">
        <v>0</v>
      </c>
      <c r="F5" s="19">
        <v>0</v>
      </c>
      <c r="G5" s="19">
        <f t="shared" ref="G5:G15" si="0">+E5-F5</f>
        <v>0</v>
      </c>
      <c r="H5" s="19">
        <v>150000</v>
      </c>
      <c r="I5" s="19">
        <v>144935</v>
      </c>
      <c r="J5" s="19">
        <f t="shared" ref="J5:J15" si="1">+H5-I5</f>
        <v>5065</v>
      </c>
      <c r="K5" s="20">
        <v>36</v>
      </c>
      <c r="L5" s="20">
        <v>6</v>
      </c>
      <c r="M5" s="20">
        <v>4</v>
      </c>
    </row>
    <row r="6" spans="1:17" s="5" customFormat="1" ht="15.75" x14ac:dyDescent="0.25">
      <c r="A6" s="25">
        <v>3</v>
      </c>
      <c r="B6" s="23" t="s">
        <v>5</v>
      </c>
      <c r="C6" s="19">
        <v>2250000</v>
      </c>
      <c r="D6" s="19">
        <v>1200000</v>
      </c>
      <c r="E6" s="19">
        <v>400000</v>
      </c>
      <c r="F6" s="19">
        <v>400000</v>
      </c>
      <c r="G6" s="19">
        <f t="shared" si="0"/>
        <v>0</v>
      </c>
      <c r="H6" s="19">
        <v>400000</v>
      </c>
      <c r="I6" s="19">
        <v>207851</v>
      </c>
      <c r="J6" s="19">
        <f t="shared" si="1"/>
        <v>192149</v>
      </c>
      <c r="K6" s="20">
        <v>180</v>
      </c>
      <c r="L6" s="20">
        <v>15</v>
      </c>
      <c r="M6" s="20">
        <v>5</v>
      </c>
    </row>
    <row r="7" spans="1:17" s="5" customFormat="1" ht="15.75" x14ac:dyDescent="0.25">
      <c r="A7" s="25">
        <v>4</v>
      </c>
      <c r="B7" s="23" t="s">
        <v>6</v>
      </c>
      <c r="C7" s="19">
        <v>650000</v>
      </c>
      <c r="D7" s="19">
        <v>500000</v>
      </c>
      <c r="E7" s="19">
        <v>0</v>
      </c>
      <c r="F7" s="19">
        <v>0</v>
      </c>
      <c r="G7" s="19">
        <f t="shared" si="0"/>
        <v>0</v>
      </c>
      <c r="H7" s="19">
        <v>150000</v>
      </c>
      <c r="I7" s="19">
        <v>66125</v>
      </c>
      <c r="J7" s="19">
        <f t="shared" si="1"/>
        <v>83875</v>
      </c>
      <c r="K7" s="20">
        <v>30</v>
      </c>
      <c r="L7" s="20">
        <v>9</v>
      </c>
      <c r="M7" s="20">
        <v>3</v>
      </c>
    </row>
    <row r="8" spans="1:17" s="5" customFormat="1" ht="15.75" x14ac:dyDescent="0.25">
      <c r="A8" s="25">
        <v>5</v>
      </c>
      <c r="B8" s="23" t="s">
        <v>7</v>
      </c>
      <c r="C8" s="19">
        <v>2000000</v>
      </c>
      <c r="D8" s="19">
        <v>1200000</v>
      </c>
      <c r="E8" s="19">
        <v>400000</v>
      </c>
      <c r="F8" s="19">
        <v>400000</v>
      </c>
      <c r="G8" s="19">
        <f t="shared" si="0"/>
        <v>0</v>
      </c>
      <c r="H8" s="19">
        <v>400000</v>
      </c>
      <c r="I8" s="19">
        <v>137868</v>
      </c>
      <c r="J8" s="19">
        <f t="shared" si="1"/>
        <v>262132</v>
      </c>
      <c r="K8" s="20">
        <v>50</v>
      </c>
      <c r="L8" s="20">
        <v>8</v>
      </c>
      <c r="M8" s="20">
        <v>3</v>
      </c>
    </row>
    <row r="9" spans="1:17" s="5" customFormat="1" ht="15.75" x14ac:dyDescent="0.25">
      <c r="A9" s="25">
        <v>6</v>
      </c>
      <c r="B9" s="23" t="s">
        <v>8</v>
      </c>
      <c r="C9" s="19">
        <v>400000</v>
      </c>
      <c r="D9" s="19">
        <v>300000</v>
      </c>
      <c r="E9" s="19">
        <v>0</v>
      </c>
      <c r="F9" s="19">
        <v>0</v>
      </c>
      <c r="G9" s="19">
        <f t="shared" si="0"/>
        <v>0</v>
      </c>
      <c r="H9" s="19">
        <v>100000</v>
      </c>
      <c r="I9" s="19">
        <v>98585</v>
      </c>
      <c r="J9" s="19">
        <f t="shared" si="1"/>
        <v>1415</v>
      </c>
      <c r="K9" s="20">
        <v>45</v>
      </c>
      <c r="L9" s="20">
        <v>9</v>
      </c>
      <c r="M9" s="20">
        <v>3</v>
      </c>
    </row>
    <row r="10" spans="1:17" s="5" customFormat="1" ht="15.75" x14ac:dyDescent="0.25">
      <c r="A10" s="25">
        <v>7</v>
      </c>
      <c r="B10" s="23" t="s">
        <v>9</v>
      </c>
      <c r="C10" s="19">
        <v>4250000</v>
      </c>
      <c r="D10" s="19">
        <v>1200000</v>
      </c>
      <c r="E10" s="19">
        <v>400000</v>
      </c>
      <c r="F10" s="19">
        <v>400000</v>
      </c>
      <c r="G10" s="19">
        <f t="shared" si="0"/>
        <v>0</v>
      </c>
      <c r="H10" s="19">
        <v>400000</v>
      </c>
      <c r="I10" s="19">
        <v>187286</v>
      </c>
      <c r="J10" s="19">
        <f t="shared" si="1"/>
        <v>212714</v>
      </c>
      <c r="K10" s="20">
        <v>27</v>
      </c>
      <c r="L10" s="20">
        <v>3</v>
      </c>
      <c r="M10" s="20">
        <v>1</v>
      </c>
      <c r="Q10" s="5" t="s">
        <v>10</v>
      </c>
    </row>
    <row r="11" spans="1:17" s="5" customFormat="1" ht="15.75" x14ac:dyDescent="0.25">
      <c r="A11" s="25">
        <v>8</v>
      </c>
      <c r="B11" s="23" t="s">
        <v>11</v>
      </c>
      <c r="C11" s="19">
        <v>650000</v>
      </c>
      <c r="D11" s="19">
        <v>500000</v>
      </c>
      <c r="E11" s="19">
        <v>0</v>
      </c>
      <c r="F11" s="19">
        <v>0</v>
      </c>
      <c r="G11" s="19">
        <v>0</v>
      </c>
      <c r="H11" s="19">
        <v>150000</v>
      </c>
      <c r="I11" s="19">
        <v>103410</v>
      </c>
      <c r="J11" s="19">
        <f t="shared" si="1"/>
        <v>46590</v>
      </c>
      <c r="K11" s="20">
        <v>28</v>
      </c>
      <c r="L11" s="20">
        <v>4</v>
      </c>
      <c r="M11" s="20">
        <v>1</v>
      </c>
    </row>
    <row r="12" spans="1:17" s="5" customFormat="1" ht="15.75" x14ac:dyDescent="0.25">
      <c r="A12" s="25">
        <v>9</v>
      </c>
      <c r="B12" s="23" t="s">
        <v>12</v>
      </c>
      <c r="C12" s="19">
        <v>400000</v>
      </c>
      <c r="D12" s="19">
        <v>300000</v>
      </c>
      <c r="E12" s="19">
        <v>0</v>
      </c>
      <c r="F12" s="19">
        <v>0</v>
      </c>
      <c r="G12" s="19">
        <f t="shared" si="0"/>
        <v>0</v>
      </c>
      <c r="H12" s="19">
        <v>100000</v>
      </c>
      <c r="I12" s="19">
        <v>73525</v>
      </c>
      <c r="J12" s="19">
        <f t="shared" si="1"/>
        <v>26475</v>
      </c>
      <c r="K12" s="20">
        <v>35</v>
      </c>
      <c r="L12" s="20">
        <v>6</v>
      </c>
      <c r="M12" s="20">
        <v>3</v>
      </c>
    </row>
    <row r="13" spans="1:17" s="5" customFormat="1" ht="15.75" x14ac:dyDescent="0.25">
      <c r="A13" s="25">
        <v>10</v>
      </c>
      <c r="B13" s="23" t="s">
        <v>13</v>
      </c>
      <c r="C13" s="19">
        <v>400000</v>
      </c>
      <c r="D13" s="19">
        <v>300000</v>
      </c>
      <c r="E13" s="19">
        <v>0</v>
      </c>
      <c r="F13" s="19">
        <v>0</v>
      </c>
      <c r="G13" s="19">
        <f t="shared" si="0"/>
        <v>0</v>
      </c>
      <c r="H13" s="19">
        <v>100000</v>
      </c>
      <c r="I13" s="19">
        <v>72300</v>
      </c>
      <c r="J13" s="19">
        <f t="shared" si="1"/>
        <v>27700</v>
      </c>
      <c r="K13" s="20">
        <v>70</v>
      </c>
      <c r="L13" s="20">
        <v>7</v>
      </c>
      <c r="M13" s="20">
        <v>2</v>
      </c>
    </row>
    <row r="14" spans="1:17" s="5" customFormat="1" ht="15.75" x14ac:dyDescent="0.25">
      <c r="A14" s="25">
        <v>11</v>
      </c>
      <c r="B14" s="23" t="s">
        <v>14</v>
      </c>
      <c r="C14" s="19">
        <v>400000</v>
      </c>
      <c r="D14" s="19">
        <v>300000</v>
      </c>
      <c r="E14" s="19">
        <v>0</v>
      </c>
      <c r="F14" s="19">
        <v>0</v>
      </c>
      <c r="G14" s="19">
        <f t="shared" si="0"/>
        <v>0</v>
      </c>
      <c r="H14" s="19">
        <v>100000</v>
      </c>
      <c r="I14" s="19">
        <v>71375</v>
      </c>
      <c r="J14" s="19">
        <f t="shared" si="1"/>
        <v>28625</v>
      </c>
      <c r="K14" s="20">
        <v>15</v>
      </c>
      <c r="L14" s="20">
        <v>3</v>
      </c>
      <c r="M14" s="20">
        <v>1</v>
      </c>
    </row>
    <row r="15" spans="1:17" s="5" customFormat="1" ht="15.75" x14ac:dyDescent="0.25">
      <c r="A15" s="25">
        <v>12</v>
      </c>
      <c r="B15" s="23" t="s">
        <v>15</v>
      </c>
      <c r="C15" s="19">
        <v>410000</v>
      </c>
      <c r="D15" s="19">
        <v>300000</v>
      </c>
      <c r="E15" s="19">
        <v>0</v>
      </c>
      <c r="F15" s="19">
        <v>0</v>
      </c>
      <c r="G15" s="19">
        <f t="shared" si="0"/>
        <v>0</v>
      </c>
      <c r="H15" s="19">
        <v>100000</v>
      </c>
      <c r="I15" s="19">
        <v>62075</v>
      </c>
      <c r="J15" s="19">
        <f t="shared" si="1"/>
        <v>37925</v>
      </c>
      <c r="K15" s="20">
        <v>21</v>
      </c>
      <c r="L15" s="20">
        <v>4</v>
      </c>
      <c r="M15" s="20">
        <v>1</v>
      </c>
    </row>
    <row r="16" spans="1:17" s="5" customFormat="1" ht="15.75" x14ac:dyDescent="0.25">
      <c r="A16" s="23" t="s">
        <v>30</v>
      </c>
      <c r="B16" s="23"/>
      <c r="C16" s="21">
        <f>SUM(C4:C15)</f>
        <v>13798000</v>
      </c>
      <c r="D16" s="21">
        <f t="shared" ref="D16:J16" si="2">SUM(D4:D15)</f>
        <v>6900000</v>
      </c>
      <c r="E16" s="21">
        <f t="shared" si="2"/>
        <v>1200000</v>
      </c>
      <c r="F16" s="21">
        <f t="shared" si="2"/>
        <v>1200000</v>
      </c>
      <c r="G16" s="21">
        <f t="shared" si="2"/>
        <v>0</v>
      </c>
      <c r="H16" s="21">
        <f t="shared" si="2"/>
        <v>2250000</v>
      </c>
      <c r="I16" s="21">
        <f t="shared" si="2"/>
        <v>1312420</v>
      </c>
      <c r="J16" s="21">
        <f t="shared" si="2"/>
        <v>937580</v>
      </c>
      <c r="K16" s="22">
        <f>SUM(K4:K15)</f>
        <v>557</v>
      </c>
      <c r="L16" s="22">
        <f>SUM(L4:L15)</f>
        <v>79</v>
      </c>
      <c r="M16" s="22">
        <f>SUM(M4:M15)</f>
        <v>28</v>
      </c>
    </row>
    <row r="17" spans="1:11" s="5" customFormat="1" ht="13.9" x14ac:dyDescent="0.3"/>
    <row r="19" spans="1:11" s="26" customFormat="1" x14ac:dyDescent="0.25">
      <c r="A19" s="41" t="s">
        <v>0</v>
      </c>
      <c r="B19" s="46" t="s">
        <v>1</v>
      </c>
      <c r="C19" s="41" t="s">
        <v>2</v>
      </c>
      <c r="D19" s="41" t="s">
        <v>23</v>
      </c>
      <c r="E19" s="46" t="s">
        <v>35</v>
      </c>
      <c r="F19" s="46"/>
      <c r="G19" s="46"/>
      <c r="H19" s="46"/>
      <c r="I19" s="46"/>
      <c r="J19" s="41" t="s">
        <v>24</v>
      </c>
      <c r="K19" s="41" t="s">
        <v>29</v>
      </c>
    </row>
    <row r="20" spans="1:11" s="26" customFormat="1" x14ac:dyDescent="0.25">
      <c r="A20" s="41"/>
      <c r="B20" s="46"/>
      <c r="C20" s="41"/>
      <c r="D20" s="41"/>
      <c r="E20" s="27">
        <v>1</v>
      </c>
      <c r="F20" s="27">
        <v>2</v>
      </c>
      <c r="G20" s="27">
        <v>3</v>
      </c>
      <c r="H20" s="27">
        <v>4</v>
      </c>
      <c r="I20" s="27">
        <v>5</v>
      </c>
      <c r="J20" s="41"/>
      <c r="K20" s="41"/>
    </row>
    <row r="21" spans="1:11" ht="15.75" x14ac:dyDescent="0.25">
      <c r="A21" s="24">
        <v>1</v>
      </c>
      <c r="B21" s="16" t="s">
        <v>3</v>
      </c>
      <c r="C21" s="17">
        <v>53652.69</v>
      </c>
      <c r="D21" s="17">
        <v>330120.01</v>
      </c>
      <c r="E21" s="17">
        <v>37014.559999999998</v>
      </c>
      <c r="F21" s="17">
        <v>14149.09</v>
      </c>
      <c r="G21" s="17">
        <v>0</v>
      </c>
      <c r="H21" s="17">
        <v>0</v>
      </c>
      <c r="I21" s="17"/>
      <c r="J21" s="17">
        <f>+I21+H21+G21+F21+E21</f>
        <v>51163.649999999994</v>
      </c>
      <c r="K21" s="17">
        <v>15000</v>
      </c>
    </row>
    <row r="22" spans="1:11" ht="15.75" x14ac:dyDescent="0.25">
      <c r="A22" s="25">
        <v>2</v>
      </c>
      <c r="B22" s="23" t="s">
        <v>4</v>
      </c>
      <c r="C22" s="19">
        <v>145922.79</v>
      </c>
      <c r="D22" s="19">
        <v>460220</v>
      </c>
      <c r="E22" s="19">
        <v>79200</v>
      </c>
      <c r="F22" s="19">
        <v>43650</v>
      </c>
      <c r="G22" s="19">
        <v>18950</v>
      </c>
      <c r="H22" s="19">
        <v>44200</v>
      </c>
      <c r="I22" s="19"/>
      <c r="J22" s="17">
        <f t="shared" ref="J22:J32" si="3">+I22+H22+G22+F22+E22</f>
        <v>186000</v>
      </c>
      <c r="K22" s="19">
        <v>10000</v>
      </c>
    </row>
    <row r="23" spans="1:11" ht="15.75" x14ac:dyDescent="0.25">
      <c r="A23" s="25">
        <v>3</v>
      </c>
      <c r="B23" s="23" t="s">
        <v>5</v>
      </c>
      <c r="C23" s="19">
        <v>338259.28</v>
      </c>
      <c r="D23" s="19">
        <v>972662</v>
      </c>
      <c r="E23" s="19">
        <v>23550</v>
      </c>
      <c r="F23" s="19">
        <v>17500</v>
      </c>
      <c r="G23" s="19">
        <v>22400</v>
      </c>
      <c r="H23" s="19">
        <v>30789</v>
      </c>
      <c r="I23" s="19">
        <v>15350</v>
      </c>
      <c r="J23" s="17">
        <f t="shared" si="3"/>
        <v>109589</v>
      </c>
      <c r="K23" s="19">
        <v>18000</v>
      </c>
    </row>
    <row r="24" spans="1:11" ht="15.75" x14ac:dyDescent="0.25">
      <c r="A24" s="25">
        <v>4</v>
      </c>
      <c r="B24" s="23" t="s">
        <v>6</v>
      </c>
      <c r="C24" s="19">
        <v>127435.66</v>
      </c>
      <c r="D24" s="19">
        <v>214136.75</v>
      </c>
      <c r="E24" s="19">
        <v>116930</v>
      </c>
      <c r="F24" s="19">
        <v>99874</v>
      </c>
      <c r="G24" s="19">
        <v>82426</v>
      </c>
      <c r="H24" s="19">
        <v>0</v>
      </c>
      <c r="I24" s="19">
        <v>0</v>
      </c>
      <c r="J24" s="17">
        <f t="shared" si="3"/>
        <v>299230</v>
      </c>
      <c r="K24" s="19">
        <v>10000</v>
      </c>
    </row>
    <row r="25" spans="1:11" ht="15.75" x14ac:dyDescent="0.25">
      <c r="A25" s="25">
        <v>5</v>
      </c>
      <c r="B25" s="23" t="s">
        <v>7</v>
      </c>
      <c r="C25" s="19">
        <v>322486.69</v>
      </c>
      <c r="D25" s="19">
        <v>1301403.17</v>
      </c>
      <c r="E25" s="19">
        <v>71000</v>
      </c>
      <c r="F25" s="19">
        <v>80500</v>
      </c>
      <c r="G25" s="19">
        <v>68700</v>
      </c>
      <c r="H25" s="19">
        <v>0</v>
      </c>
      <c r="I25" s="19">
        <v>0</v>
      </c>
      <c r="J25" s="17">
        <f t="shared" si="3"/>
        <v>220200</v>
      </c>
      <c r="K25" s="19">
        <v>21000</v>
      </c>
    </row>
    <row r="26" spans="1:11" ht="15.75" x14ac:dyDescent="0.25">
      <c r="A26" s="25">
        <v>6</v>
      </c>
      <c r="B26" s="23" t="s">
        <v>8</v>
      </c>
      <c r="C26" s="19">
        <v>37906.199999999997</v>
      </c>
      <c r="D26" s="19">
        <v>39290</v>
      </c>
      <c r="E26" s="19">
        <v>96568</v>
      </c>
      <c r="F26" s="19">
        <v>177000</v>
      </c>
      <c r="G26" s="19">
        <v>56754</v>
      </c>
      <c r="H26" s="19">
        <v>0</v>
      </c>
      <c r="I26" s="19">
        <v>0</v>
      </c>
      <c r="J26" s="17">
        <f t="shared" si="3"/>
        <v>330322</v>
      </c>
      <c r="K26" s="19">
        <v>18600</v>
      </c>
    </row>
    <row r="27" spans="1:11" ht="15.75" x14ac:dyDescent="0.25">
      <c r="A27" s="25">
        <v>7</v>
      </c>
      <c r="B27" s="23" t="s">
        <v>9</v>
      </c>
      <c r="C27" s="19">
        <v>271003</v>
      </c>
      <c r="D27" s="19">
        <v>170117.95</v>
      </c>
      <c r="E27" s="19">
        <v>264210</v>
      </c>
      <c r="F27" s="19">
        <v>0</v>
      </c>
      <c r="G27" s="19">
        <v>0</v>
      </c>
      <c r="H27" s="19">
        <v>0</v>
      </c>
      <c r="I27" s="19">
        <v>0</v>
      </c>
      <c r="J27" s="17">
        <f t="shared" si="3"/>
        <v>264210</v>
      </c>
      <c r="K27" s="19">
        <v>0</v>
      </c>
    </row>
    <row r="28" spans="1:11" ht="15.75" x14ac:dyDescent="0.25">
      <c r="A28" s="25">
        <v>8</v>
      </c>
      <c r="B28" s="23" t="s">
        <v>11</v>
      </c>
      <c r="C28" s="19">
        <v>88628.6</v>
      </c>
      <c r="D28" s="19">
        <v>122056</v>
      </c>
      <c r="E28" s="19">
        <v>88614</v>
      </c>
      <c r="F28" s="19">
        <v>70562</v>
      </c>
      <c r="G28" s="19">
        <v>123968</v>
      </c>
      <c r="H28" s="19">
        <v>0</v>
      </c>
      <c r="I28" s="19">
        <v>0</v>
      </c>
      <c r="J28" s="17">
        <f t="shared" si="3"/>
        <v>283144</v>
      </c>
      <c r="K28" s="19">
        <v>10000</v>
      </c>
    </row>
    <row r="29" spans="1:11" ht="15.75" x14ac:dyDescent="0.25">
      <c r="A29" s="25">
        <v>9</v>
      </c>
      <c r="B29" s="23" t="s">
        <v>12</v>
      </c>
      <c r="C29" s="19">
        <v>70934.69</v>
      </c>
      <c r="D29" s="19">
        <v>11000</v>
      </c>
      <c r="E29" s="19">
        <v>68200</v>
      </c>
      <c r="F29" s="19">
        <v>28954</v>
      </c>
      <c r="G29" s="19">
        <v>33761</v>
      </c>
      <c r="H29" s="19"/>
      <c r="I29" s="19"/>
      <c r="J29" s="17">
        <f t="shared" si="3"/>
        <v>130915</v>
      </c>
      <c r="K29" s="19">
        <v>22500</v>
      </c>
    </row>
    <row r="30" spans="1:11" ht="15.75" x14ac:dyDescent="0.25">
      <c r="A30" s="25">
        <v>10</v>
      </c>
      <c r="B30" s="23" t="s">
        <v>13</v>
      </c>
      <c r="C30" s="19">
        <v>60742</v>
      </c>
      <c r="D30" s="19">
        <v>240765.31</v>
      </c>
      <c r="E30" s="19">
        <v>23136.76</v>
      </c>
      <c r="F30" s="19">
        <v>21000</v>
      </c>
      <c r="G30" s="19">
        <v>23119.69</v>
      </c>
      <c r="H30" s="19">
        <v>0</v>
      </c>
      <c r="I30" s="19">
        <v>0</v>
      </c>
      <c r="J30" s="17">
        <f t="shared" si="3"/>
        <v>67256.45</v>
      </c>
      <c r="K30" s="19">
        <v>14600</v>
      </c>
    </row>
    <row r="31" spans="1:11" ht="15.75" x14ac:dyDescent="0.25">
      <c r="A31" s="25">
        <v>11</v>
      </c>
      <c r="B31" s="23" t="s">
        <v>14</v>
      </c>
      <c r="C31" s="19">
        <v>64706.6</v>
      </c>
      <c r="D31" s="19">
        <v>339569.9</v>
      </c>
      <c r="E31" s="19">
        <v>24700</v>
      </c>
      <c r="F31" s="19"/>
      <c r="G31" s="19"/>
      <c r="H31" s="19"/>
      <c r="I31" s="19"/>
      <c r="J31" s="17">
        <f t="shared" si="3"/>
        <v>24700</v>
      </c>
      <c r="K31" s="19">
        <v>10000</v>
      </c>
    </row>
    <row r="32" spans="1:11" ht="15.75" x14ac:dyDescent="0.25">
      <c r="A32" s="25">
        <v>12</v>
      </c>
      <c r="B32" s="23" t="s">
        <v>15</v>
      </c>
      <c r="C32" s="19">
        <v>68907</v>
      </c>
      <c r="D32" s="19">
        <v>61316</v>
      </c>
      <c r="E32" s="19">
        <v>20850</v>
      </c>
      <c r="F32" s="19">
        <v>35950</v>
      </c>
      <c r="G32" s="19">
        <v>31650</v>
      </c>
      <c r="H32" s="19">
        <v>11600</v>
      </c>
      <c r="I32" s="19">
        <v>0</v>
      </c>
      <c r="J32" s="17">
        <f t="shared" si="3"/>
        <v>100050</v>
      </c>
      <c r="K32" s="19">
        <v>10000</v>
      </c>
    </row>
    <row r="33" spans="1:11" ht="15.75" x14ac:dyDescent="0.25">
      <c r="A33" s="23" t="s">
        <v>30</v>
      </c>
      <c r="B33" s="23"/>
      <c r="C33" s="21">
        <f>SUM(C21:C32)</f>
        <v>1650585.2000000002</v>
      </c>
      <c r="D33" s="21">
        <f t="shared" ref="D33:K33" si="4">SUM(D21:D32)</f>
        <v>4262657.09</v>
      </c>
      <c r="E33" s="21">
        <f t="shared" si="4"/>
        <v>913973.32000000007</v>
      </c>
      <c r="F33" s="21">
        <f t="shared" si="4"/>
        <v>589139.09</v>
      </c>
      <c r="G33" s="21">
        <f t="shared" si="4"/>
        <v>461728.69</v>
      </c>
      <c r="H33" s="21">
        <f t="shared" si="4"/>
        <v>86589</v>
      </c>
      <c r="I33" s="21">
        <f t="shared" si="4"/>
        <v>15350</v>
      </c>
      <c r="J33" s="21">
        <f t="shared" si="4"/>
        <v>2066780.0999999999</v>
      </c>
      <c r="K33" s="21">
        <f t="shared" si="4"/>
        <v>159700</v>
      </c>
    </row>
  </sheetData>
  <mergeCells count="17">
    <mergeCell ref="K19:K20"/>
    <mergeCell ref="L2:L3"/>
    <mergeCell ref="M2:M3"/>
    <mergeCell ref="A19:A20"/>
    <mergeCell ref="B19:B20"/>
    <mergeCell ref="C19:C20"/>
    <mergeCell ref="D19:D20"/>
    <mergeCell ref="E19:I19"/>
    <mergeCell ref="J19:J20"/>
    <mergeCell ref="A1:J1"/>
    <mergeCell ref="K2:K3"/>
    <mergeCell ref="A2:A3"/>
    <mergeCell ref="B2:B3"/>
    <mergeCell ref="C2:C3"/>
    <mergeCell ref="D2:D3"/>
    <mergeCell ref="E2:G2"/>
    <mergeCell ref="H2:J2"/>
  </mergeCells>
  <pageMargins left="0.7" right="0.2" top="0.75" bottom="0.38" header="0.3" footer="0.2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sqref="A1:XFD1048576"/>
    </sheetView>
  </sheetViews>
  <sheetFormatPr defaultColWidth="8.85546875" defaultRowHeight="15" x14ac:dyDescent="0.25"/>
  <cols>
    <col min="1" max="1" width="5.7109375" style="12" customWidth="1"/>
    <col min="2" max="2" width="19.28515625" style="12" customWidth="1"/>
    <col min="3" max="3" width="15.5703125" style="12" customWidth="1"/>
    <col min="4" max="4" width="15" style="12" customWidth="1"/>
    <col min="5" max="5" width="14.28515625" style="12" customWidth="1"/>
    <col min="6" max="6" width="14.140625" style="12" customWidth="1"/>
    <col min="7" max="7" width="13" style="12" customWidth="1"/>
    <col min="8" max="9" width="14.140625" style="12" customWidth="1"/>
    <col min="10" max="10" width="14.28515625" style="12" customWidth="1"/>
    <col min="11" max="11" width="13.28515625" style="12" customWidth="1"/>
    <col min="12" max="12" width="6.28515625" style="12" customWidth="1"/>
    <col min="13" max="13" width="6.42578125" style="12" customWidth="1"/>
    <col min="14" max="14" width="11.42578125" style="12" bestFit="1" customWidth="1"/>
    <col min="15" max="16384" width="8.85546875" style="12"/>
  </cols>
  <sheetData>
    <row r="1" spans="1:16" ht="18.75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28" customFormat="1" ht="13.9" customHeight="1" x14ac:dyDescent="0.2">
      <c r="A2" s="42" t="s">
        <v>0</v>
      </c>
      <c r="B2" s="44" t="s">
        <v>1</v>
      </c>
      <c r="C2" s="42" t="s">
        <v>16</v>
      </c>
      <c r="D2" s="42" t="s">
        <v>17</v>
      </c>
      <c r="E2" s="48" t="s">
        <v>18</v>
      </c>
      <c r="F2" s="49"/>
      <c r="G2" s="50"/>
      <c r="H2" s="41" t="s">
        <v>19</v>
      </c>
      <c r="I2" s="41"/>
      <c r="J2" s="41"/>
      <c r="K2" s="41" t="s">
        <v>25</v>
      </c>
      <c r="L2" s="41" t="s">
        <v>26</v>
      </c>
      <c r="M2" s="41" t="s">
        <v>27</v>
      </c>
    </row>
    <row r="3" spans="1:16" s="28" customFormat="1" ht="36" customHeight="1" x14ac:dyDescent="0.2">
      <c r="A3" s="43"/>
      <c r="B3" s="45"/>
      <c r="C3" s="43"/>
      <c r="D3" s="43"/>
      <c r="E3" s="29" t="s">
        <v>20</v>
      </c>
      <c r="F3" s="29" t="s">
        <v>21</v>
      </c>
      <c r="G3" s="29" t="s">
        <v>22</v>
      </c>
      <c r="H3" s="29" t="s">
        <v>20</v>
      </c>
      <c r="I3" s="29" t="s">
        <v>21</v>
      </c>
      <c r="J3" s="29" t="s">
        <v>22</v>
      </c>
      <c r="K3" s="41"/>
      <c r="L3" s="41"/>
      <c r="M3" s="41"/>
    </row>
    <row r="4" spans="1:16" s="2" customFormat="1" ht="15.75" x14ac:dyDescent="0.25">
      <c r="A4" s="24">
        <v>1</v>
      </c>
      <c r="B4" s="16" t="s">
        <v>3</v>
      </c>
      <c r="C4" s="17">
        <v>400000</v>
      </c>
      <c r="D4" s="17">
        <v>300000</v>
      </c>
      <c r="E4" s="17">
        <v>0</v>
      </c>
      <c r="F4" s="17">
        <v>0</v>
      </c>
      <c r="G4" s="17">
        <f>+E4-F4</f>
        <v>0</v>
      </c>
      <c r="H4" s="17">
        <v>100000</v>
      </c>
      <c r="I4" s="17">
        <v>87085</v>
      </c>
      <c r="J4" s="17">
        <f>+H4-I4</f>
        <v>12915</v>
      </c>
      <c r="K4" s="18">
        <v>20</v>
      </c>
      <c r="L4" s="18">
        <v>5</v>
      </c>
      <c r="M4" s="18">
        <v>1</v>
      </c>
    </row>
    <row r="5" spans="1:16" s="5" customFormat="1" ht="15.75" x14ac:dyDescent="0.25">
      <c r="A5" s="25">
        <v>2</v>
      </c>
      <c r="B5" s="23" t="s">
        <v>4</v>
      </c>
      <c r="C5" s="19">
        <v>1588000</v>
      </c>
      <c r="D5" s="19">
        <v>500000</v>
      </c>
      <c r="E5" s="19">
        <v>0</v>
      </c>
      <c r="F5" s="19">
        <v>0</v>
      </c>
      <c r="G5" s="19">
        <f t="shared" ref="G5:G15" si="0">+E5-F5</f>
        <v>0</v>
      </c>
      <c r="H5" s="19">
        <v>150000</v>
      </c>
      <c r="I5" s="19">
        <v>144935</v>
      </c>
      <c r="J5" s="19">
        <f t="shared" ref="J5:J15" si="1">+H5-I5</f>
        <v>5065</v>
      </c>
      <c r="K5" s="20">
        <v>36</v>
      </c>
      <c r="L5" s="20">
        <v>6</v>
      </c>
      <c r="M5" s="20">
        <v>4</v>
      </c>
    </row>
    <row r="6" spans="1:16" s="5" customFormat="1" ht="15.75" x14ac:dyDescent="0.25">
      <c r="A6" s="25">
        <v>3</v>
      </c>
      <c r="B6" s="23" t="s">
        <v>5</v>
      </c>
      <c r="C6" s="19">
        <v>2250000</v>
      </c>
      <c r="D6" s="19">
        <v>1200000</v>
      </c>
      <c r="E6" s="19">
        <v>400000</v>
      </c>
      <c r="F6" s="19">
        <v>400000</v>
      </c>
      <c r="G6" s="19">
        <f t="shared" si="0"/>
        <v>0</v>
      </c>
      <c r="H6" s="19">
        <v>400000</v>
      </c>
      <c r="I6" s="19">
        <v>207851</v>
      </c>
      <c r="J6" s="19">
        <f t="shared" si="1"/>
        <v>192149</v>
      </c>
      <c r="K6" s="20">
        <v>180</v>
      </c>
      <c r="L6" s="20">
        <v>15</v>
      </c>
      <c r="M6" s="20">
        <v>5</v>
      </c>
      <c r="N6" s="13"/>
    </row>
    <row r="7" spans="1:16" s="5" customFormat="1" ht="15.75" x14ac:dyDescent="0.25">
      <c r="A7" s="25">
        <v>4</v>
      </c>
      <c r="B7" s="23" t="s">
        <v>6</v>
      </c>
      <c r="C7" s="19">
        <v>650000</v>
      </c>
      <c r="D7" s="19">
        <v>500000</v>
      </c>
      <c r="E7" s="19">
        <v>0</v>
      </c>
      <c r="F7" s="19">
        <v>0</v>
      </c>
      <c r="G7" s="19">
        <f t="shared" si="0"/>
        <v>0</v>
      </c>
      <c r="H7" s="19">
        <v>150000</v>
      </c>
      <c r="I7" s="19">
        <v>66125</v>
      </c>
      <c r="J7" s="19">
        <f t="shared" si="1"/>
        <v>83875</v>
      </c>
      <c r="K7" s="20">
        <v>30</v>
      </c>
      <c r="L7" s="20">
        <v>9</v>
      </c>
      <c r="M7" s="20">
        <v>3</v>
      </c>
    </row>
    <row r="8" spans="1:16" s="5" customFormat="1" ht="15.75" x14ac:dyDescent="0.25">
      <c r="A8" s="25">
        <v>5</v>
      </c>
      <c r="B8" s="23" t="s">
        <v>7</v>
      </c>
      <c r="C8" s="19">
        <v>2000000</v>
      </c>
      <c r="D8" s="19">
        <v>1200000</v>
      </c>
      <c r="E8" s="19">
        <v>400000</v>
      </c>
      <c r="F8" s="19">
        <v>400000</v>
      </c>
      <c r="G8" s="19">
        <f t="shared" si="0"/>
        <v>0</v>
      </c>
      <c r="H8" s="19">
        <v>400000</v>
      </c>
      <c r="I8" s="19">
        <v>137868</v>
      </c>
      <c r="J8" s="19">
        <f t="shared" si="1"/>
        <v>262132</v>
      </c>
      <c r="K8" s="20">
        <v>50</v>
      </c>
      <c r="L8" s="20">
        <v>8</v>
      </c>
      <c r="M8" s="20">
        <v>3</v>
      </c>
    </row>
    <row r="9" spans="1:16" s="5" customFormat="1" ht="15.75" x14ac:dyDescent="0.25">
      <c r="A9" s="25">
        <v>6</v>
      </c>
      <c r="B9" s="23" t="s">
        <v>8</v>
      </c>
      <c r="C9" s="19">
        <v>400000</v>
      </c>
      <c r="D9" s="19">
        <v>300000</v>
      </c>
      <c r="E9" s="19">
        <v>0</v>
      </c>
      <c r="F9" s="19">
        <v>0</v>
      </c>
      <c r="G9" s="19">
        <f t="shared" si="0"/>
        <v>0</v>
      </c>
      <c r="H9" s="19">
        <v>100000</v>
      </c>
      <c r="I9" s="19">
        <v>98585</v>
      </c>
      <c r="J9" s="19">
        <f t="shared" si="1"/>
        <v>1415</v>
      </c>
      <c r="K9" s="20">
        <v>45</v>
      </c>
      <c r="L9" s="20">
        <v>9</v>
      </c>
      <c r="M9" s="20">
        <v>3</v>
      </c>
    </row>
    <row r="10" spans="1:16" s="5" customFormat="1" ht="15.75" x14ac:dyDescent="0.25">
      <c r="A10" s="25">
        <v>7</v>
      </c>
      <c r="B10" s="23" t="s">
        <v>9</v>
      </c>
      <c r="C10" s="19">
        <v>4250000</v>
      </c>
      <c r="D10" s="19">
        <v>1200000</v>
      </c>
      <c r="E10" s="19">
        <v>400000</v>
      </c>
      <c r="F10" s="19">
        <v>400000</v>
      </c>
      <c r="G10" s="19">
        <f t="shared" si="0"/>
        <v>0</v>
      </c>
      <c r="H10" s="19">
        <v>400000</v>
      </c>
      <c r="I10" s="19">
        <v>187286</v>
      </c>
      <c r="J10" s="19">
        <f t="shared" si="1"/>
        <v>212714</v>
      </c>
      <c r="K10" s="20">
        <v>27</v>
      </c>
      <c r="L10" s="20">
        <v>3</v>
      </c>
      <c r="M10" s="20">
        <v>1</v>
      </c>
      <c r="P10" s="5" t="s">
        <v>10</v>
      </c>
    </row>
    <row r="11" spans="1:16" s="5" customFormat="1" ht="15.75" x14ac:dyDescent="0.25">
      <c r="A11" s="25">
        <v>8</v>
      </c>
      <c r="B11" s="23" t="s">
        <v>11</v>
      </c>
      <c r="C11" s="19">
        <v>650000</v>
      </c>
      <c r="D11" s="19">
        <v>500000</v>
      </c>
      <c r="E11" s="19">
        <v>0</v>
      </c>
      <c r="F11" s="19">
        <v>0</v>
      </c>
      <c r="G11" s="19">
        <v>0</v>
      </c>
      <c r="H11" s="19">
        <v>150000</v>
      </c>
      <c r="I11" s="19">
        <v>103410</v>
      </c>
      <c r="J11" s="19">
        <f t="shared" si="1"/>
        <v>46590</v>
      </c>
      <c r="K11" s="20">
        <v>28</v>
      </c>
      <c r="L11" s="20">
        <v>5</v>
      </c>
      <c r="M11" s="20">
        <v>1</v>
      </c>
    </row>
    <row r="12" spans="1:16" s="5" customFormat="1" ht="15.75" x14ac:dyDescent="0.25">
      <c r="A12" s="25">
        <v>9</v>
      </c>
      <c r="B12" s="23" t="s">
        <v>12</v>
      </c>
      <c r="C12" s="19">
        <v>400000</v>
      </c>
      <c r="D12" s="19">
        <v>300000</v>
      </c>
      <c r="E12" s="19">
        <v>0</v>
      </c>
      <c r="F12" s="19">
        <v>0</v>
      </c>
      <c r="G12" s="19">
        <f t="shared" si="0"/>
        <v>0</v>
      </c>
      <c r="H12" s="19">
        <v>100000</v>
      </c>
      <c r="I12" s="19">
        <v>73525</v>
      </c>
      <c r="J12" s="19">
        <f t="shared" si="1"/>
        <v>26475</v>
      </c>
      <c r="K12" s="20">
        <v>35</v>
      </c>
      <c r="L12" s="20">
        <v>6</v>
      </c>
      <c r="M12" s="20">
        <v>3</v>
      </c>
    </row>
    <row r="13" spans="1:16" s="5" customFormat="1" ht="15.75" x14ac:dyDescent="0.25">
      <c r="A13" s="25">
        <v>10</v>
      </c>
      <c r="B13" s="23" t="s">
        <v>13</v>
      </c>
      <c r="C13" s="19">
        <v>400000</v>
      </c>
      <c r="D13" s="19">
        <v>300000</v>
      </c>
      <c r="E13" s="19">
        <v>0</v>
      </c>
      <c r="F13" s="19">
        <v>0</v>
      </c>
      <c r="G13" s="19">
        <f t="shared" si="0"/>
        <v>0</v>
      </c>
      <c r="H13" s="19">
        <v>100000</v>
      </c>
      <c r="I13" s="19">
        <v>72300</v>
      </c>
      <c r="J13" s="19">
        <f t="shared" si="1"/>
        <v>27700</v>
      </c>
      <c r="K13" s="20">
        <v>70</v>
      </c>
      <c r="L13" s="20">
        <v>7</v>
      </c>
      <c r="M13" s="20">
        <v>2</v>
      </c>
    </row>
    <row r="14" spans="1:16" s="5" customFormat="1" ht="15.75" x14ac:dyDescent="0.25">
      <c r="A14" s="25">
        <v>11</v>
      </c>
      <c r="B14" s="23" t="s">
        <v>14</v>
      </c>
      <c r="C14" s="19">
        <v>400000</v>
      </c>
      <c r="D14" s="19">
        <v>300000</v>
      </c>
      <c r="E14" s="19">
        <v>0</v>
      </c>
      <c r="F14" s="19">
        <v>0</v>
      </c>
      <c r="G14" s="19">
        <f t="shared" si="0"/>
        <v>0</v>
      </c>
      <c r="H14" s="19">
        <v>100000</v>
      </c>
      <c r="I14" s="19">
        <v>71375</v>
      </c>
      <c r="J14" s="19">
        <f t="shared" si="1"/>
        <v>28625</v>
      </c>
      <c r="K14" s="20">
        <v>15</v>
      </c>
      <c r="L14" s="20">
        <v>3</v>
      </c>
      <c r="M14" s="20">
        <v>1</v>
      </c>
    </row>
    <row r="15" spans="1:16" s="5" customFormat="1" ht="15.75" x14ac:dyDescent="0.25">
      <c r="A15" s="25">
        <v>12</v>
      </c>
      <c r="B15" s="23" t="s">
        <v>15</v>
      </c>
      <c r="C15" s="19">
        <v>410000</v>
      </c>
      <c r="D15" s="19">
        <v>300000</v>
      </c>
      <c r="E15" s="19">
        <v>0</v>
      </c>
      <c r="F15" s="19">
        <v>0</v>
      </c>
      <c r="G15" s="19">
        <f t="shared" si="0"/>
        <v>0</v>
      </c>
      <c r="H15" s="19">
        <v>100000</v>
      </c>
      <c r="I15" s="19">
        <v>62075</v>
      </c>
      <c r="J15" s="19">
        <f t="shared" si="1"/>
        <v>37925</v>
      </c>
      <c r="K15" s="20">
        <v>21</v>
      </c>
      <c r="L15" s="20">
        <v>4</v>
      </c>
      <c r="M15" s="20">
        <v>1</v>
      </c>
    </row>
    <row r="16" spans="1:16" s="5" customFormat="1" ht="15.75" x14ac:dyDescent="0.25">
      <c r="A16" s="23" t="s">
        <v>30</v>
      </c>
      <c r="B16" s="23"/>
      <c r="C16" s="21">
        <f>SUM(C4:C15)</f>
        <v>13798000</v>
      </c>
      <c r="D16" s="21">
        <f t="shared" ref="D16:J16" si="2">SUM(D4:D15)</f>
        <v>6900000</v>
      </c>
      <c r="E16" s="21">
        <f t="shared" si="2"/>
        <v>1200000</v>
      </c>
      <c r="F16" s="21">
        <f t="shared" si="2"/>
        <v>1200000</v>
      </c>
      <c r="G16" s="21">
        <f t="shared" si="2"/>
        <v>0</v>
      </c>
      <c r="H16" s="21">
        <f t="shared" si="2"/>
        <v>2250000</v>
      </c>
      <c r="I16" s="21">
        <f t="shared" si="2"/>
        <v>1312420</v>
      </c>
      <c r="J16" s="21">
        <f t="shared" si="2"/>
        <v>937580</v>
      </c>
      <c r="K16" s="22">
        <f t="shared" ref="K16:M16" si="3">SUM(K4:K15)</f>
        <v>557</v>
      </c>
      <c r="L16" s="22">
        <f t="shared" si="3"/>
        <v>80</v>
      </c>
      <c r="M16" s="22">
        <f t="shared" si="3"/>
        <v>28</v>
      </c>
    </row>
    <row r="17" spans="1:14" s="5" customFormat="1" ht="13.9" x14ac:dyDescent="0.3"/>
    <row r="20" spans="1:14" s="26" customFormat="1" ht="14.45" customHeight="1" x14ac:dyDescent="0.25">
      <c r="A20" s="42" t="s">
        <v>0</v>
      </c>
      <c r="B20" s="44" t="s">
        <v>1</v>
      </c>
      <c r="C20" s="41" t="s">
        <v>2</v>
      </c>
      <c r="D20" s="41" t="s">
        <v>23</v>
      </c>
      <c r="E20" s="46" t="s">
        <v>35</v>
      </c>
      <c r="F20" s="46"/>
      <c r="G20" s="46"/>
      <c r="H20" s="46"/>
      <c r="I20" s="46"/>
      <c r="J20" s="41" t="s">
        <v>24</v>
      </c>
      <c r="K20" s="41" t="s">
        <v>29</v>
      </c>
    </row>
    <row r="21" spans="1:14" s="26" customFormat="1" x14ac:dyDescent="0.25">
      <c r="A21" s="43"/>
      <c r="B21" s="45"/>
      <c r="C21" s="41"/>
      <c r="D21" s="41"/>
      <c r="E21" s="27">
        <v>1</v>
      </c>
      <c r="F21" s="27">
        <v>2</v>
      </c>
      <c r="G21" s="27">
        <v>3</v>
      </c>
      <c r="H21" s="27">
        <v>4</v>
      </c>
      <c r="I21" s="27">
        <v>5</v>
      </c>
      <c r="J21" s="41"/>
      <c r="K21" s="41"/>
    </row>
    <row r="22" spans="1:14" ht="15.75" x14ac:dyDescent="0.25">
      <c r="A22" s="24">
        <v>1</v>
      </c>
      <c r="B22" s="16" t="s">
        <v>3</v>
      </c>
      <c r="C22" s="17">
        <v>53652.69</v>
      </c>
      <c r="D22" s="17">
        <v>330120.01</v>
      </c>
      <c r="E22" s="17">
        <v>37014.559999999998</v>
      </c>
      <c r="F22" s="17">
        <v>14149.09</v>
      </c>
      <c r="G22" s="17">
        <v>0</v>
      </c>
      <c r="H22" s="17">
        <v>0</v>
      </c>
      <c r="I22" s="17"/>
      <c r="J22" s="17">
        <f>+I22+H22+G22+F22+E22</f>
        <v>51163.649999999994</v>
      </c>
      <c r="K22" s="17">
        <v>15000</v>
      </c>
    </row>
    <row r="23" spans="1:14" ht="15.75" x14ac:dyDescent="0.25">
      <c r="A23" s="25">
        <v>2</v>
      </c>
      <c r="B23" s="23" t="s">
        <v>4</v>
      </c>
      <c r="C23" s="19">
        <v>145922.09</v>
      </c>
      <c r="D23" s="19">
        <v>482020</v>
      </c>
      <c r="E23" s="19">
        <v>84200</v>
      </c>
      <c r="F23" s="19">
        <v>43650</v>
      </c>
      <c r="G23" s="19">
        <v>19700</v>
      </c>
      <c r="H23" s="19">
        <v>44200</v>
      </c>
      <c r="I23" s="19"/>
      <c r="J23" s="17">
        <f t="shared" ref="J23:J33" si="4">+I23+H23+G23+F23+E23</f>
        <v>191750</v>
      </c>
      <c r="K23" s="19">
        <v>10000</v>
      </c>
    </row>
    <row r="24" spans="1:14" ht="15.75" x14ac:dyDescent="0.25">
      <c r="A24" s="25">
        <v>3</v>
      </c>
      <c r="B24" s="23" t="s">
        <v>5</v>
      </c>
      <c r="C24" s="19">
        <v>338259.28</v>
      </c>
      <c r="D24" s="19">
        <v>972662</v>
      </c>
      <c r="E24" s="19">
        <v>23550</v>
      </c>
      <c r="F24" s="19">
        <v>17500</v>
      </c>
      <c r="G24" s="19">
        <v>22400</v>
      </c>
      <c r="H24" s="19">
        <v>30789</v>
      </c>
      <c r="I24" s="19">
        <v>15350</v>
      </c>
      <c r="J24" s="17">
        <f t="shared" si="4"/>
        <v>109589</v>
      </c>
      <c r="K24" s="19">
        <v>18000</v>
      </c>
      <c r="N24" s="14"/>
    </row>
    <row r="25" spans="1:14" ht="15.75" x14ac:dyDescent="0.25">
      <c r="A25" s="25">
        <v>4</v>
      </c>
      <c r="B25" s="23" t="s">
        <v>6</v>
      </c>
      <c r="C25" s="19">
        <v>127435.66</v>
      </c>
      <c r="D25" s="19">
        <v>290807.75</v>
      </c>
      <c r="E25" s="19">
        <v>116930</v>
      </c>
      <c r="F25" s="19">
        <v>84000</v>
      </c>
      <c r="G25" s="19">
        <v>99874</v>
      </c>
      <c r="H25" s="19">
        <v>0</v>
      </c>
      <c r="I25" s="19">
        <v>0</v>
      </c>
      <c r="J25" s="17">
        <f t="shared" si="4"/>
        <v>300804</v>
      </c>
      <c r="K25" s="19">
        <v>10000</v>
      </c>
    </row>
    <row r="26" spans="1:14" ht="15.75" x14ac:dyDescent="0.25">
      <c r="A26" s="25">
        <v>5</v>
      </c>
      <c r="B26" s="23" t="s">
        <v>7</v>
      </c>
      <c r="C26" s="19">
        <v>322486.69</v>
      </c>
      <c r="D26" s="19">
        <v>1301403.17</v>
      </c>
      <c r="E26" s="19">
        <v>71000</v>
      </c>
      <c r="F26" s="19">
        <v>80500</v>
      </c>
      <c r="G26" s="19">
        <v>68700</v>
      </c>
      <c r="H26" s="19">
        <v>0</v>
      </c>
      <c r="I26" s="19">
        <v>0</v>
      </c>
      <c r="J26" s="17">
        <f t="shared" si="4"/>
        <v>220200</v>
      </c>
      <c r="K26" s="19">
        <v>21000</v>
      </c>
    </row>
    <row r="27" spans="1:14" ht="15.75" x14ac:dyDescent="0.25">
      <c r="A27" s="25">
        <v>6</v>
      </c>
      <c r="B27" s="23" t="s">
        <v>8</v>
      </c>
      <c r="C27" s="19">
        <v>37906.199999999997</v>
      </c>
      <c r="D27" s="19">
        <v>59317</v>
      </c>
      <c r="E27" s="19">
        <v>96568</v>
      </c>
      <c r="F27" s="19">
        <v>177000</v>
      </c>
      <c r="G27" s="19">
        <v>59254</v>
      </c>
      <c r="H27" s="19">
        <v>0</v>
      </c>
      <c r="I27" s="19">
        <v>0</v>
      </c>
      <c r="J27" s="17">
        <f t="shared" si="4"/>
        <v>332822</v>
      </c>
      <c r="K27" s="19">
        <v>18600</v>
      </c>
    </row>
    <row r="28" spans="1:14" ht="15.75" x14ac:dyDescent="0.25">
      <c r="A28" s="25">
        <v>7</v>
      </c>
      <c r="B28" s="23" t="s">
        <v>9</v>
      </c>
      <c r="C28" s="19">
        <v>271003</v>
      </c>
      <c r="D28" s="19">
        <v>268832.95</v>
      </c>
      <c r="E28" s="19">
        <v>264210</v>
      </c>
      <c r="F28" s="19">
        <v>0</v>
      </c>
      <c r="G28" s="19">
        <v>0</v>
      </c>
      <c r="H28" s="19">
        <v>0</v>
      </c>
      <c r="I28" s="19">
        <v>0</v>
      </c>
      <c r="J28" s="17">
        <f t="shared" si="4"/>
        <v>264210</v>
      </c>
      <c r="K28" s="19">
        <v>0</v>
      </c>
    </row>
    <row r="29" spans="1:14" ht="15.75" x14ac:dyDescent="0.25">
      <c r="A29" s="25">
        <v>8</v>
      </c>
      <c r="B29" s="23" t="s">
        <v>11</v>
      </c>
      <c r="C29" s="19">
        <v>88628.6</v>
      </c>
      <c r="D29" s="19">
        <v>174646.69</v>
      </c>
      <c r="E29" s="19">
        <v>88614</v>
      </c>
      <c r="F29" s="19">
        <v>70562</v>
      </c>
      <c r="G29" s="19">
        <v>136368</v>
      </c>
      <c r="H29" s="19">
        <v>0</v>
      </c>
      <c r="I29" s="19">
        <v>0</v>
      </c>
      <c r="J29" s="17">
        <f t="shared" si="4"/>
        <v>295544</v>
      </c>
      <c r="K29" s="19">
        <v>10000</v>
      </c>
    </row>
    <row r="30" spans="1:14" ht="15.75" x14ac:dyDescent="0.25">
      <c r="A30" s="25">
        <v>9</v>
      </c>
      <c r="B30" s="23" t="s">
        <v>12</v>
      </c>
      <c r="C30" s="19">
        <v>70934.69</v>
      </c>
      <c r="D30" s="19">
        <v>46300</v>
      </c>
      <c r="E30" s="19">
        <v>68900</v>
      </c>
      <c r="F30" s="19">
        <v>28954</v>
      </c>
      <c r="G30" s="19">
        <v>34150</v>
      </c>
      <c r="H30" s="19"/>
      <c r="I30" s="19"/>
      <c r="J30" s="17">
        <f t="shared" si="4"/>
        <v>132004</v>
      </c>
      <c r="K30" s="19">
        <v>22500</v>
      </c>
    </row>
    <row r="31" spans="1:14" ht="15.75" x14ac:dyDescent="0.25">
      <c r="A31" s="25">
        <v>10</v>
      </c>
      <c r="B31" s="23" t="s">
        <v>13</v>
      </c>
      <c r="C31" s="19">
        <v>60742</v>
      </c>
      <c r="D31" s="19">
        <v>248265.31</v>
      </c>
      <c r="E31" s="19">
        <v>23136.76</v>
      </c>
      <c r="F31" s="19">
        <v>21000</v>
      </c>
      <c r="G31" s="19">
        <v>23119.69</v>
      </c>
      <c r="H31" s="19">
        <v>0</v>
      </c>
      <c r="I31" s="19">
        <v>0</v>
      </c>
      <c r="J31" s="17">
        <f t="shared" si="4"/>
        <v>67256.45</v>
      </c>
      <c r="K31" s="19">
        <v>14600</v>
      </c>
    </row>
    <row r="32" spans="1:14" ht="15.75" x14ac:dyDescent="0.25">
      <c r="A32" s="25">
        <v>11</v>
      </c>
      <c r="B32" s="23" t="s">
        <v>14</v>
      </c>
      <c r="C32" s="19">
        <v>64869.8</v>
      </c>
      <c r="D32" s="19">
        <v>339569.9</v>
      </c>
      <c r="E32" s="19">
        <v>33700</v>
      </c>
      <c r="F32" s="19"/>
      <c r="G32" s="19"/>
      <c r="H32" s="19"/>
      <c r="I32" s="19"/>
      <c r="J32" s="17">
        <f t="shared" si="4"/>
        <v>33700</v>
      </c>
      <c r="K32" s="19">
        <v>10000</v>
      </c>
    </row>
    <row r="33" spans="1:11" ht="15.75" x14ac:dyDescent="0.25">
      <c r="A33" s="25">
        <v>12</v>
      </c>
      <c r="B33" s="23" t="s">
        <v>15</v>
      </c>
      <c r="C33" s="19">
        <v>68907</v>
      </c>
      <c r="D33" s="19">
        <v>71629.55</v>
      </c>
      <c r="E33" s="19">
        <v>20850</v>
      </c>
      <c r="F33" s="19">
        <v>35950</v>
      </c>
      <c r="G33" s="19">
        <v>31650</v>
      </c>
      <c r="H33" s="19">
        <v>13900</v>
      </c>
      <c r="I33" s="19">
        <v>0</v>
      </c>
      <c r="J33" s="17">
        <f t="shared" si="4"/>
        <v>102350</v>
      </c>
      <c r="K33" s="19">
        <v>10000</v>
      </c>
    </row>
    <row r="34" spans="1:11" ht="15.75" x14ac:dyDescent="0.25">
      <c r="A34" s="23" t="s">
        <v>30</v>
      </c>
      <c r="B34" s="23"/>
      <c r="C34" s="21">
        <f>SUM(C22:C33)</f>
        <v>1650747.7000000002</v>
      </c>
      <c r="D34" s="21">
        <f t="shared" ref="D34:K34" si="5">SUM(D22:D33)</f>
        <v>4585574.33</v>
      </c>
      <c r="E34" s="21">
        <f t="shared" si="5"/>
        <v>928673.32000000007</v>
      </c>
      <c r="F34" s="21">
        <f t="shared" si="5"/>
        <v>573265.09</v>
      </c>
      <c r="G34" s="21">
        <f t="shared" si="5"/>
        <v>495215.69</v>
      </c>
      <c r="H34" s="21">
        <f t="shared" si="5"/>
        <v>88889</v>
      </c>
      <c r="I34" s="21">
        <f t="shared" si="5"/>
        <v>15350</v>
      </c>
      <c r="J34" s="21">
        <f t="shared" si="5"/>
        <v>2101393.0999999996</v>
      </c>
      <c r="K34" s="21">
        <f t="shared" si="5"/>
        <v>159700</v>
      </c>
    </row>
  </sheetData>
  <mergeCells count="17">
    <mergeCell ref="A20:A21"/>
    <mergeCell ref="B20:B21"/>
    <mergeCell ref="L2:L3"/>
    <mergeCell ref="M2:M3"/>
    <mergeCell ref="C20:C21"/>
    <mergeCell ref="D20:D21"/>
    <mergeCell ref="E20:I20"/>
    <mergeCell ref="J20:J21"/>
    <mergeCell ref="K20:K21"/>
    <mergeCell ref="A1:M1"/>
    <mergeCell ref="A2:A3"/>
    <mergeCell ref="B2:B3"/>
    <mergeCell ref="C2:C3"/>
    <mergeCell ref="D2:D3"/>
    <mergeCell ref="E2:G2"/>
    <mergeCell ref="H2:J2"/>
    <mergeCell ref="K2:K3"/>
  </mergeCells>
  <pageMargins left="0.7" right="0.2" top="0.75" bottom="0.24" header="0.3" footer="0.2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xSplit="2" ySplit="4" topLeftCell="C5" activePane="bottomRight" state="frozen"/>
      <selection pane="topRight" activeCell="C1" sqref="C1"/>
      <selection pane="bottomLeft" activeCell="A10" sqref="A10"/>
      <selection pane="bottomRight" activeCell="C7" sqref="C7"/>
    </sheetView>
  </sheetViews>
  <sheetFormatPr defaultRowHeight="15" x14ac:dyDescent="0.25"/>
  <cols>
    <col min="2" max="2" width="20" customWidth="1"/>
    <col min="3" max="3" width="13.28515625" customWidth="1"/>
    <col min="4" max="4" width="14" customWidth="1"/>
    <col min="5" max="5" width="13.85546875" customWidth="1"/>
    <col min="6" max="6" width="11.5703125" bestFit="1" customWidth="1"/>
    <col min="7" max="7" width="10.5703125" bestFit="1" customWidth="1"/>
    <col min="8" max="8" width="13.140625" customWidth="1"/>
    <col min="9" max="9" width="12.85546875" customWidth="1"/>
    <col min="10" max="10" width="11.5703125" bestFit="1" customWidth="1"/>
    <col min="11" max="11" width="11.5703125" customWidth="1"/>
    <col min="12" max="13" width="10.5703125" bestFit="1" customWidth="1"/>
    <col min="14" max="14" width="13.42578125" customWidth="1"/>
    <col min="15" max="15" width="14" customWidth="1"/>
    <col min="16" max="16" width="13" customWidth="1"/>
    <col min="17" max="17" width="12.42578125" customWidth="1"/>
    <col min="18" max="18" width="12.28515625" customWidth="1"/>
  </cols>
  <sheetData>
    <row r="1" spans="1:17" ht="18.75" x14ac:dyDescent="0.3">
      <c r="C1" s="58" t="s">
        <v>46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57" customHeight="1" x14ac:dyDescent="0.25">
      <c r="A3" s="42" t="s">
        <v>0</v>
      </c>
      <c r="B3" s="57" t="s">
        <v>47</v>
      </c>
      <c r="C3" s="41" t="s">
        <v>2</v>
      </c>
      <c r="D3" s="41" t="s">
        <v>23</v>
      </c>
      <c r="E3" s="59" t="s">
        <v>42</v>
      </c>
      <c r="F3" s="59" t="s">
        <v>33</v>
      </c>
      <c r="G3" s="59" t="s">
        <v>39</v>
      </c>
      <c r="H3" s="59" t="s">
        <v>34</v>
      </c>
      <c r="I3" s="46" t="s">
        <v>35</v>
      </c>
      <c r="J3" s="46"/>
      <c r="K3" s="46"/>
      <c r="L3" s="46"/>
      <c r="M3" s="46"/>
      <c r="N3" s="41" t="s">
        <v>48</v>
      </c>
      <c r="O3" s="48" t="s">
        <v>49</v>
      </c>
      <c r="P3" s="49"/>
      <c r="Q3" s="50"/>
    </row>
    <row r="4" spans="1:17" ht="27.75" customHeight="1" x14ac:dyDescent="0.25">
      <c r="A4" s="43"/>
      <c r="B4" s="57"/>
      <c r="C4" s="41"/>
      <c r="D4" s="41"/>
      <c r="E4" s="60"/>
      <c r="F4" s="60"/>
      <c r="G4" s="60"/>
      <c r="H4" s="60"/>
      <c r="I4" s="35">
        <v>1</v>
      </c>
      <c r="J4" s="35">
        <v>2</v>
      </c>
      <c r="K4" s="35">
        <v>3</v>
      </c>
      <c r="L4" s="35">
        <v>4</v>
      </c>
      <c r="M4" s="35">
        <v>5</v>
      </c>
      <c r="N4" s="41"/>
      <c r="O4" s="34" t="s">
        <v>20</v>
      </c>
      <c r="P4" s="34" t="s">
        <v>21</v>
      </c>
      <c r="Q4" s="34" t="s">
        <v>22</v>
      </c>
    </row>
    <row r="5" spans="1:17" ht="47.25" customHeight="1" x14ac:dyDescent="0.25">
      <c r="A5" s="24">
        <v>1</v>
      </c>
      <c r="B5" s="16" t="s">
        <v>3</v>
      </c>
      <c r="C5" s="36">
        <v>53652.69</v>
      </c>
      <c r="D5" s="36">
        <v>330120.01</v>
      </c>
      <c r="E5" s="36">
        <v>0</v>
      </c>
      <c r="F5" s="36">
        <v>0</v>
      </c>
      <c r="G5" s="36">
        <v>0</v>
      </c>
      <c r="H5" s="36">
        <f>+G5+F5+E5+D5</f>
        <v>330120.01</v>
      </c>
      <c r="I5" s="36">
        <v>37014.559999999998</v>
      </c>
      <c r="J5" s="36">
        <v>14149.09</v>
      </c>
      <c r="K5" s="36">
        <v>0</v>
      </c>
      <c r="L5" s="36">
        <v>0</v>
      </c>
      <c r="M5" s="36">
        <v>0</v>
      </c>
      <c r="N5" s="36">
        <f>+M5+L5+K5+J5+I5</f>
        <v>51163.649999999994</v>
      </c>
      <c r="O5" s="36">
        <v>100000</v>
      </c>
      <c r="P5" s="36">
        <v>87085</v>
      </c>
      <c r="Q5" s="36">
        <f>+O5-P5</f>
        <v>12915</v>
      </c>
    </row>
    <row r="6" spans="1:17" ht="47.25" customHeight="1" x14ac:dyDescent="0.25">
      <c r="A6" s="25">
        <v>2</v>
      </c>
      <c r="B6" s="23" t="s">
        <v>4</v>
      </c>
      <c r="C6" s="36">
        <v>145920.79</v>
      </c>
      <c r="D6" s="36">
        <v>532119.35</v>
      </c>
      <c r="E6" s="36">
        <v>398316</v>
      </c>
      <c r="F6" s="36">
        <v>13686</v>
      </c>
      <c r="G6" s="9"/>
      <c r="H6" s="36">
        <f t="shared" ref="H6:H16" si="0">+G6+F6+E6+D6</f>
        <v>944121.35</v>
      </c>
      <c r="I6" s="36">
        <v>85000</v>
      </c>
      <c r="J6" s="36">
        <v>54250</v>
      </c>
      <c r="K6" s="36">
        <v>24600</v>
      </c>
      <c r="L6" s="36">
        <v>44900</v>
      </c>
      <c r="M6" s="36">
        <v>0</v>
      </c>
      <c r="N6" s="36">
        <f t="shared" ref="N6:N16" si="1">+M6+L6+K6+J6+I6</f>
        <v>208750</v>
      </c>
      <c r="O6" s="36">
        <v>150000</v>
      </c>
      <c r="P6" s="36">
        <v>144935</v>
      </c>
      <c r="Q6" s="36">
        <f t="shared" ref="Q6:Q16" si="2">+O6-P6</f>
        <v>5065</v>
      </c>
    </row>
    <row r="7" spans="1:17" ht="47.25" customHeight="1" x14ac:dyDescent="0.25">
      <c r="A7" s="25">
        <v>3</v>
      </c>
      <c r="B7" s="23" t="s">
        <v>5</v>
      </c>
      <c r="C7" s="36">
        <v>338259.28</v>
      </c>
      <c r="D7" s="36">
        <v>1002662</v>
      </c>
      <c r="E7" s="36">
        <v>0</v>
      </c>
      <c r="F7" s="36">
        <v>111865</v>
      </c>
      <c r="G7" s="36">
        <v>0</v>
      </c>
      <c r="H7" s="36">
        <f t="shared" si="0"/>
        <v>1114527</v>
      </c>
      <c r="I7" s="36">
        <v>23550</v>
      </c>
      <c r="J7" s="36">
        <v>19308</v>
      </c>
      <c r="K7" s="36">
        <v>20086</v>
      </c>
      <c r="L7" s="36">
        <v>24714</v>
      </c>
      <c r="M7" s="36">
        <v>57016</v>
      </c>
      <c r="N7" s="36">
        <f t="shared" si="1"/>
        <v>144674</v>
      </c>
      <c r="O7" s="36">
        <v>400000</v>
      </c>
      <c r="P7" s="36">
        <v>207851</v>
      </c>
      <c r="Q7" s="36">
        <f t="shared" si="2"/>
        <v>192149</v>
      </c>
    </row>
    <row r="8" spans="1:17" ht="47.25" customHeight="1" x14ac:dyDescent="0.25">
      <c r="A8" s="25">
        <v>4</v>
      </c>
      <c r="B8" s="23" t="s">
        <v>6</v>
      </c>
      <c r="C8" s="36">
        <v>131573.37</v>
      </c>
      <c r="D8" s="36">
        <v>1019.75</v>
      </c>
      <c r="E8" s="36">
        <v>600069</v>
      </c>
      <c r="F8" s="36">
        <v>0</v>
      </c>
      <c r="G8" s="36">
        <v>0</v>
      </c>
      <c r="H8" s="36">
        <f t="shared" si="0"/>
        <v>601088.75</v>
      </c>
      <c r="I8" s="36">
        <v>103843</v>
      </c>
      <c r="J8" s="36">
        <v>136908</v>
      </c>
      <c r="K8" s="36">
        <v>84526</v>
      </c>
      <c r="L8" s="36">
        <v>0</v>
      </c>
      <c r="M8" s="36"/>
      <c r="N8" s="36">
        <f t="shared" si="1"/>
        <v>325277</v>
      </c>
      <c r="O8" s="36">
        <v>150000</v>
      </c>
      <c r="P8" s="36">
        <v>66125</v>
      </c>
      <c r="Q8" s="36">
        <f t="shared" si="2"/>
        <v>83875</v>
      </c>
    </row>
    <row r="9" spans="1:17" ht="47.25" customHeight="1" x14ac:dyDescent="0.25">
      <c r="A9" s="25">
        <v>5</v>
      </c>
      <c r="B9" s="23" t="s">
        <v>7</v>
      </c>
      <c r="C9" s="36">
        <v>322486.69</v>
      </c>
      <c r="D9" s="36">
        <v>1301403.17</v>
      </c>
      <c r="E9" s="36">
        <v>0</v>
      </c>
      <c r="F9" s="36">
        <v>0</v>
      </c>
      <c r="G9" s="36">
        <v>0</v>
      </c>
      <c r="H9" s="36">
        <f t="shared" si="0"/>
        <v>1301403.17</v>
      </c>
      <c r="I9" s="36">
        <v>73250</v>
      </c>
      <c r="J9" s="36">
        <v>83650</v>
      </c>
      <c r="K9" s="36">
        <v>71250</v>
      </c>
      <c r="L9" s="36">
        <v>0</v>
      </c>
      <c r="M9" s="36">
        <v>0</v>
      </c>
      <c r="N9" s="36">
        <f t="shared" si="1"/>
        <v>228150</v>
      </c>
      <c r="O9" s="36">
        <v>400000</v>
      </c>
      <c r="P9" s="36">
        <v>137868</v>
      </c>
      <c r="Q9" s="36">
        <f t="shared" si="2"/>
        <v>262132</v>
      </c>
    </row>
    <row r="10" spans="1:17" ht="47.25" customHeight="1" x14ac:dyDescent="0.25">
      <c r="A10" s="25">
        <v>6</v>
      </c>
      <c r="B10" s="23" t="s">
        <v>8</v>
      </c>
      <c r="C10" s="36">
        <v>37906.199999999997</v>
      </c>
      <c r="D10" s="36">
        <v>25067</v>
      </c>
      <c r="E10" s="36">
        <v>325500</v>
      </c>
      <c r="F10" s="36">
        <v>63470</v>
      </c>
      <c r="G10" s="36">
        <v>8500</v>
      </c>
      <c r="H10" s="36">
        <f t="shared" si="0"/>
        <v>422537</v>
      </c>
      <c r="I10" s="36">
        <v>96568</v>
      </c>
      <c r="J10" s="36">
        <v>177000</v>
      </c>
      <c r="K10" s="36">
        <v>56754</v>
      </c>
      <c r="L10" s="36">
        <v>0</v>
      </c>
      <c r="M10" s="36">
        <v>0</v>
      </c>
      <c r="N10" s="36">
        <f t="shared" si="1"/>
        <v>330322</v>
      </c>
      <c r="O10" s="36">
        <v>100000</v>
      </c>
      <c r="P10" s="36">
        <v>98585</v>
      </c>
      <c r="Q10" s="36">
        <f t="shared" si="2"/>
        <v>1415</v>
      </c>
    </row>
    <row r="11" spans="1:17" ht="47.25" customHeight="1" x14ac:dyDescent="0.25">
      <c r="A11" s="25">
        <v>7</v>
      </c>
      <c r="B11" s="23" t="s">
        <v>9</v>
      </c>
      <c r="C11" s="36">
        <v>275978.5</v>
      </c>
      <c r="D11" s="36">
        <v>468358.88</v>
      </c>
      <c r="E11" s="36">
        <v>659042</v>
      </c>
      <c r="F11" s="36">
        <v>0</v>
      </c>
      <c r="G11" s="36">
        <v>0</v>
      </c>
      <c r="H11" s="36">
        <f t="shared" si="0"/>
        <v>1127400.8799999999</v>
      </c>
      <c r="I11" s="36">
        <v>315510</v>
      </c>
      <c r="J11" s="36"/>
      <c r="K11" s="36"/>
      <c r="L11" s="36"/>
      <c r="M11" s="36"/>
      <c r="N11" s="36">
        <f t="shared" si="1"/>
        <v>315510</v>
      </c>
      <c r="O11" s="36">
        <v>400000</v>
      </c>
      <c r="P11" s="36">
        <v>137286</v>
      </c>
      <c r="Q11" s="36">
        <f t="shared" si="2"/>
        <v>262714</v>
      </c>
    </row>
    <row r="12" spans="1:17" ht="47.25" customHeight="1" x14ac:dyDescent="0.25">
      <c r="A12" s="25">
        <v>8</v>
      </c>
      <c r="B12" s="23" t="s">
        <v>11</v>
      </c>
      <c r="C12" s="36">
        <v>88628.6</v>
      </c>
      <c r="D12" s="36">
        <v>77968.460000000006</v>
      </c>
      <c r="E12" s="36">
        <v>512758</v>
      </c>
      <c r="F12" s="36">
        <v>21400</v>
      </c>
      <c r="G12" s="36">
        <v>0</v>
      </c>
      <c r="H12" s="36">
        <f t="shared" si="0"/>
        <v>612126.46</v>
      </c>
      <c r="I12" s="36">
        <v>88614</v>
      </c>
      <c r="J12" s="36">
        <v>70562</v>
      </c>
      <c r="K12" s="36">
        <v>144427.38</v>
      </c>
      <c r="L12" s="36"/>
      <c r="M12" s="36"/>
      <c r="N12" s="36">
        <f t="shared" si="1"/>
        <v>303603.38</v>
      </c>
      <c r="O12" s="36">
        <v>150000</v>
      </c>
      <c r="P12" s="36">
        <v>103410</v>
      </c>
      <c r="Q12" s="36">
        <f t="shared" si="2"/>
        <v>46590</v>
      </c>
    </row>
    <row r="13" spans="1:17" ht="47.25" customHeight="1" x14ac:dyDescent="0.25">
      <c r="A13" s="25">
        <v>9</v>
      </c>
      <c r="B13" s="23" t="s">
        <v>12</v>
      </c>
      <c r="C13" s="36">
        <v>71570.960000000006</v>
      </c>
      <c r="D13" s="36">
        <v>41250.519999999997</v>
      </c>
      <c r="E13" s="36">
        <v>209350</v>
      </c>
      <c r="F13" s="36">
        <v>74100</v>
      </c>
      <c r="G13" s="36">
        <v>0</v>
      </c>
      <c r="H13" s="36">
        <f t="shared" si="0"/>
        <v>324700.52</v>
      </c>
      <c r="I13" s="36">
        <v>70500</v>
      </c>
      <c r="J13" s="36">
        <v>30100</v>
      </c>
      <c r="K13" s="36">
        <v>35200</v>
      </c>
      <c r="L13" s="36">
        <v>0</v>
      </c>
      <c r="M13" s="36">
        <v>0</v>
      </c>
      <c r="N13" s="36">
        <f t="shared" si="1"/>
        <v>135800</v>
      </c>
      <c r="O13" s="36">
        <v>100000</v>
      </c>
      <c r="P13" s="36">
        <v>73525</v>
      </c>
      <c r="Q13" s="36">
        <f t="shared" si="2"/>
        <v>26475</v>
      </c>
    </row>
    <row r="14" spans="1:17" ht="47.25" customHeight="1" x14ac:dyDescent="0.25">
      <c r="A14" s="25">
        <v>10</v>
      </c>
      <c r="B14" s="23" t="s">
        <v>13</v>
      </c>
      <c r="C14" s="36">
        <v>60742.22</v>
      </c>
      <c r="D14" s="36">
        <v>272236.48</v>
      </c>
      <c r="E14" s="36">
        <v>22500</v>
      </c>
      <c r="F14" s="36">
        <v>500</v>
      </c>
      <c r="G14" s="36">
        <f>1500+3000+800+1000+1000+3000+2000+3700+5500</f>
        <v>21500</v>
      </c>
      <c r="H14" s="36">
        <f t="shared" si="0"/>
        <v>316736.48</v>
      </c>
      <c r="I14" s="36">
        <v>24619.66</v>
      </c>
      <c r="J14" s="36">
        <v>23136.79</v>
      </c>
      <c r="K14" s="36">
        <v>21467.66</v>
      </c>
      <c r="L14" s="36">
        <v>0</v>
      </c>
      <c r="M14" s="36">
        <v>0</v>
      </c>
      <c r="N14" s="36">
        <f t="shared" si="1"/>
        <v>69224.11</v>
      </c>
      <c r="O14" s="36">
        <v>100000</v>
      </c>
      <c r="P14" s="36">
        <v>72300</v>
      </c>
      <c r="Q14" s="36">
        <f t="shared" si="2"/>
        <v>27700</v>
      </c>
    </row>
    <row r="15" spans="1:17" ht="47.25" customHeight="1" x14ac:dyDescent="0.25">
      <c r="A15" s="25">
        <v>11</v>
      </c>
      <c r="B15" s="23" t="s">
        <v>14</v>
      </c>
      <c r="C15" s="36">
        <v>64869.8</v>
      </c>
      <c r="D15" s="36">
        <v>339569.9</v>
      </c>
      <c r="E15" s="36">
        <v>0</v>
      </c>
      <c r="F15" s="36">
        <v>0</v>
      </c>
      <c r="G15" s="36">
        <v>0</v>
      </c>
      <c r="H15" s="36">
        <f t="shared" si="0"/>
        <v>339569.9</v>
      </c>
      <c r="I15" s="36">
        <v>33700</v>
      </c>
      <c r="J15" s="36">
        <v>0</v>
      </c>
      <c r="K15" s="36">
        <v>0</v>
      </c>
      <c r="L15" s="36">
        <v>0</v>
      </c>
      <c r="M15" s="36">
        <v>0</v>
      </c>
      <c r="N15" s="36">
        <f t="shared" si="1"/>
        <v>33700</v>
      </c>
      <c r="O15" s="36">
        <v>100000</v>
      </c>
      <c r="P15" s="36">
        <v>71375</v>
      </c>
      <c r="Q15" s="36">
        <f t="shared" si="2"/>
        <v>28625</v>
      </c>
    </row>
    <row r="16" spans="1:17" ht="47.25" customHeight="1" x14ac:dyDescent="0.25">
      <c r="A16" s="25">
        <v>12</v>
      </c>
      <c r="B16" s="23" t="s">
        <v>15</v>
      </c>
      <c r="C16" s="36">
        <v>75201.490000000005</v>
      </c>
      <c r="D16" s="36">
        <v>100829.55</v>
      </c>
      <c r="E16" s="36">
        <v>246800</v>
      </c>
      <c r="F16" s="36">
        <v>0</v>
      </c>
      <c r="G16" s="36">
        <v>0</v>
      </c>
      <c r="H16" s="36">
        <f t="shared" si="0"/>
        <v>347629.55</v>
      </c>
      <c r="I16" s="36">
        <v>88450</v>
      </c>
      <c r="J16" s="36">
        <v>21450</v>
      </c>
      <c r="K16" s="36"/>
      <c r="L16" s="36"/>
      <c r="M16" s="36"/>
      <c r="N16" s="36">
        <f t="shared" si="1"/>
        <v>109900</v>
      </c>
      <c r="O16" s="36">
        <v>100000</v>
      </c>
      <c r="P16" s="36">
        <v>62075</v>
      </c>
      <c r="Q16" s="36">
        <f t="shared" si="2"/>
        <v>37925</v>
      </c>
    </row>
    <row r="17" spans="1:17" ht="47.25" customHeight="1" x14ac:dyDescent="0.25">
      <c r="A17" s="39"/>
      <c r="B17" s="39"/>
      <c r="C17" s="40">
        <f>SUM(C5:C16)</f>
        <v>1666790.59</v>
      </c>
      <c r="D17" s="40">
        <f t="shared" ref="D17:Q17" si="3">SUM(D5:D16)</f>
        <v>4492605.0699999994</v>
      </c>
      <c r="E17" s="40">
        <f t="shared" si="3"/>
        <v>2974335</v>
      </c>
      <c r="F17" s="40">
        <f t="shared" si="3"/>
        <v>285021</v>
      </c>
      <c r="G17" s="40">
        <f t="shared" si="3"/>
        <v>30000</v>
      </c>
      <c r="H17" s="40">
        <f t="shared" si="3"/>
        <v>7781961.0699999994</v>
      </c>
      <c r="I17" s="40">
        <f t="shared" si="3"/>
        <v>1040619.2200000001</v>
      </c>
      <c r="J17" s="40">
        <f t="shared" si="3"/>
        <v>630513.88</v>
      </c>
      <c r="K17" s="40">
        <f t="shared" si="3"/>
        <v>458311.04</v>
      </c>
      <c r="L17" s="40">
        <f t="shared" si="3"/>
        <v>69614</v>
      </c>
      <c r="M17" s="40">
        <f t="shared" si="3"/>
        <v>57016</v>
      </c>
      <c r="N17" s="40">
        <f t="shared" si="3"/>
        <v>2256074.1399999997</v>
      </c>
      <c r="O17" s="40">
        <f t="shared" si="3"/>
        <v>2250000</v>
      </c>
      <c r="P17" s="40">
        <f t="shared" si="3"/>
        <v>1262420</v>
      </c>
      <c r="Q17" s="40">
        <f t="shared" si="3"/>
        <v>987580</v>
      </c>
    </row>
  </sheetData>
  <mergeCells count="12">
    <mergeCell ref="A3:A4"/>
    <mergeCell ref="B3:B4"/>
    <mergeCell ref="O3:Q3"/>
    <mergeCell ref="C1:Q1"/>
    <mergeCell ref="C3:C4"/>
    <mergeCell ref="D3:D4"/>
    <mergeCell ref="E3:E4"/>
    <mergeCell ref="F3:F4"/>
    <mergeCell ref="G3:G4"/>
    <mergeCell ref="H3:H4"/>
    <mergeCell ref="I3:M3"/>
    <mergeCell ref="N3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6" workbookViewId="0">
      <selection activeCell="C20" sqref="C20:C21"/>
    </sheetView>
  </sheetViews>
  <sheetFormatPr defaultColWidth="8.85546875" defaultRowHeight="15" x14ac:dyDescent="0.25"/>
  <cols>
    <col min="1" max="1" width="5.7109375" style="12" customWidth="1"/>
    <col min="2" max="2" width="19.28515625" style="12" customWidth="1"/>
    <col min="3" max="3" width="15.5703125" style="12" customWidth="1"/>
    <col min="4" max="4" width="15" style="12" customWidth="1"/>
    <col min="5" max="5" width="14.28515625" style="12" customWidth="1"/>
    <col min="6" max="6" width="14.140625" style="12" customWidth="1"/>
    <col min="7" max="7" width="13" style="12" customWidth="1"/>
    <col min="8" max="9" width="14.140625" style="12" customWidth="1"/>
    <col min="10" max="10" width="14.28515625" style="12" customWidth="1"/>
    <col min="11" max="11" width="13.28515625" style="12" customWidth="1"/>
    <col min="12" max="12" width="6.28515625" style="12" customWidth="1"/>
    <col min="13" max="13" width="6.42578125" style="12" customWidth="1"/>
    <col min="14" max="14" width="11.42578125" style="12" bestFit="1" customWidth="1"/>
    <col min="15" max="16384" width="8.85546875" style="12"/>
  </cols>
  <sheetData>
    <row r="1" spans="1:16" ht="18.75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28" customFormat="1" ht="13.9" customHeight="1" x14ac:dyDescent="0.2">
      <c r="A2" s="42" t="s">
        <v>0</v>
      </c>
      <c r="B2" s="44" t="s">
        <v>1</v>
      </c>
      <c r="C2" s="42" t="s">
        <v>16</v>
      </c>
      <c r="D2" s="42" t="s">
        <v>17</v>
      </c>
      <c r="E2" s="48" t="s">
        <v>18</v>
      </c>
      <c r="F2" s="49"/>
      <c r="G2" s="50"/>
      <c r="H2" s="41" t="s">
        <v>19</v>
      </c>
      <c r="I2" s="41"/>
      <c r="J2" s="41"/>
      <c r="K2" s="41" t="s">
        <v>25</v>
      </c>
      <c r="L2" s="41" t="s">
        <v>26</v>
      </c>
      <c r="M2" s="41" t="s">
        <v>27</v>
      </c>
    </row>
    <row r="3" spans="1:16" s="28" customFormat="1" ht="36" customHeight="1" x14ac:dyDescent="0.2">
      <c r="A3" s="43"/>
      <c r="B3" s="45"/>
      <c r="C3" s="43"/>
      <c r="D3" s="43"/>
      <c r="E3" s="37" t="s">
        <v>20</v>
      </c>
      <c r="F3" s="37" t="s">
        <v>21</v>
      </c>
      <c r="G3" s="37" t="s">
        <v>22</v>
      </c>
      <c r="H3" s="37" t="s">
        <v>20</v>
      </c>
      <c r="I3" s="37" t="s">
        <v>21</v>
      </c>
      <c r="J3" s="37" t="s">
        <v>22</v>
      </c>
      <c r="K3" s="41"/>
      <c r="L3" s="41"/>
      <c r="M3" s="41"/>
    </row>
    <row r="4" spans="1:16" s="2" customFormat="1" ht="15.75" x14ac:dyDescent="0.25">
      <c r="A4" s="24">
        <v>1</v>
      </c>
      <c r="B4" s="16" t="s">
        <v>3</v>
      </c>
      <c r="C4" s="17">
        <v>400000</v>
      </c>
      <c r="D4" s="17">
        <v>300000</v>
      </c>
      <c r="E4" s="17">
        <v>0</v>
      </c>
      <c r="F4" s="17">
        <v>0</v>
      </c>
      <c r="G4" s="17">
        <f>+E4-F4</f>
        <v>0</v>
      </c>
      <c r="H4" s="17">
        <v>100000</v>
      </c>
      <c r="I4" s="17">
        <v>87085</v>
      </c>
      <c r="J4" s="17">
        <f>+H4-I4</f>
        <v>12915</v>
      </c>
      <c r="K4" s="18">
        <v>20</v>
      </c>
      <c r="L4" s="18">
        <v>5</v>
      </c>
      <c r="M4" s="18">
        <v>1</v>
      </c>
    </row>
    <row r="5" spans="1:16" s="5" customFormat="1" ht="15.75" x14ac:dyDescent="0.25">
      <c r="A5" s="25">
        <v>2</v>
      </c>
      <c r="B5" s="23" t="s">
        <v>4</v>
      </c>
      <c r="C5" s="19">
        <v>1588000</v>
      </c>
      <c r="D5" s="19">
        <v>500000</v>
      </c>
      <c r="E5" s="19">
        <v>0</v>
      </c>
      <c r="F5" s="19">
        <v>0</v>
      </c>
      <c r="G5" s="19">
        <f t="shared" ref="G5:G15" si="0">+E5-F5</f>
        <v>0</v>
      </c>
      <c r="H5" s="19">
        <v>150000</v>
      </c>
      <c r="I5" s="19">
        <v>144935</v>
      </c>
      <c r="J5" s="19">
        <f t="shared" ref="J5:J15" si="1">+H5-I5</f>
        <v>5065</v>
      </c>
      <c r="K5" s="20">
        <v>36</v>
      </c>
      <c r="L5" s="20">
        <v>6</v>
      </c>
      <c r="M5" s="20">
        <v>4</v>
      </c>
    </row>
    <row r="6" spans="1:16" s="5" customFormat="1" ht="15.75" x14ac:dyDescent="0.25">
      <c r="A6" s="25">
        <v>3</v>
      </c>
      <c r="B6" s="23" t="s">
        <v>5</v>
      </c>
      <c r="C6" s="19">
        <v>2250000</v>
      </c>
      <c r="D6" s="19">
        <v>1200000</v>
      </c>
      <c r="E6" s="19">
        <v>400000</v>
      </c>
      <c r="F6" s="19">
        <v>400000</v>
      </c>
      <c r="G6" s="19">
        <f t="shared" si="0"/>
        <v>0</v>
      </c>
      <c r="H6" s="19">
        <v>400000</v>
      </c>
      <c r="I6" s="19">
        <v>207851</v>
      </c>
      <c r="J6" s="19">
        <f t="shared" si="1"/>
        <v>192149</v>
      </c>
      <c r="K6" s="20">
        <v>180</v>
      </c>
      <c r="L6" s="20">
        <v>15</v>
      </c>
      <c r="M6" s="20">
        <v>5</v>
      </c>
      <c r="N6" s="13"/>
    </row>
    <row r="7" spans="1:16" s="5" customFormat="1" ht="15.75" x14ac:dyDescent="0.25">
      <c r="A7" s="25">
        <v>4</v>
      </c>
      <c r="B7" s="23" t="s">
        <v>6</v>
      </c>
      <c r="C7" s="19">
        <v>650000</v>
      </c>
      <c r="D7" s="19">
        <v>500000</v>
      </c>
      <c r="E7" s="19">
        <v>0</v>
      </c>
      <c r="F7" s="19">
        <v>0</v>
      </c>
      <c r="G7" s="19">
        <f t="shared" si="0"/>
        <v>0</v>
      </c>
      <c r="H7" s="19">
        <v>150000</v>
      </c>
      <c r="I7" s="19">
        <v>66125</v>
      </c>
      <c r="J7" s="19">
        <f t="shared" si="1"/>
        <v>83875</v>
      </c>
      <c r="K7" s="20">
        <v>30</v>
      </c>
      <c r="L7" s="20">
        <v>9</v>
      </c>
      <c r="M7" s="20">
        <v>3</v>
      </c>
    </row>
    <row r="8" spans="1:16" s="5" customFormat="1" ht="15.75" x14ac:dyDescent="0.25">
      <c r="A8" s="25">
        <v>5</v>
      </c>
      <c r="B8" s="23" t="s">
        <v>7</v>
      </c>
      <c r="C8" s="19">
        <v>2000000</v>
      </c>
      <c r="D8" s="19">
        <v>1200000</v>
      </c>
      <c r="E8" s="19">
        <v>400000</v>
      </c>
      <c r="F8" s="19">
        <v>400000</v>
      </c>
      <c r="G8" s="19">
        <f t="shared" si="0"/>
        <v>0</v>
      </c>
      <c r="H8" s="19">
        <v>400000</v>
      </c>
      <c r="I8" s="19">
        <v>137868</v>
      </c>
      <c r="J8" s="19">
        <f t="shared" si="1"/>
        <v>262132</v>
      </c>
      <c r="K8" s="20">
        <v>50</v>
      </c>
      <c r="L8" s="20">
        <v>8</v>
      </c>
      <c r="M8" s="20">
        <v>3</v>
      </c>
    </row>
    <row r="9" spans="1:16" s="5" customFormat="1" ht="15.75" x14ac:dyDescent="0.25">
      <c r="A9" s="25">
        <v>6</v>
      </c>
      <c r="B9" s="23" t="s">
        <v>8</v>
      </c>
      <c r="C9" s="19">
        <v>400000</v>
      </c>
      <c r="D9" s="19">
        <v>300000</v>
      </c>
      <c r="E9" s="19">
        <v>0</v>
      </c>
      <c r="F9" s="19">
        <v>0</v>
      </c>
      <c r="G9" s="19">
        <f t="shared" si="0"/>
        <v>0</v>
      </c>
      <c r="H9" s="19">
        <v>100000</v>
      </c>
      <c r="I9" s="19">
        <v>98585</v>
      </c>
      <c r="J9" s="19">
        <f t="shared" si="1"/>
        <v>1415</v>
      </c>
      <c r="K9" s="20">
        <v>45</v>
      </c>
      <c r="L9" s="20">
        <v>9</v>
      </c>
      <c r="M9" s="20">
        <v>3</v>
      </c>
    </row>
    <row r="10" spans="1:16" s="5" customFormat="1" ht="15.75" x14ac:dyDescent="0.25">
      <c r="A10" s="25">
        <v>7</v>
      </c>
      <c r="B10" s="23" t="s">
        <v>9</v>
      </c>
      <c r="C10" s="19">
        <v>4250000</v>
      </c>
      <c r="D10" s="19">
        <v>1200000</v>
      </c>
      <c r="E10" s="19">
        <v>400000</v>
      </c>
      <c r="F10" s="19">
        <v>400000</v>
      </c>
      <c r="G10" s="19">
        <f t="shared" si="0"/>
        <v>0</v>
      </c>
      <c r="H10" s="19">
        <v>400000</v>
      </c>
      <c r="I10" s="19">
        <v>187286</v>
      </c>
      <c r="J10" s="19">
        <f t="shared" si="1"/>
        <v>212714</v>
      </c>
      <c r="K10" s="20">
        <v>27</v>
      </c>
      <c r="L10" s="20">
        <v>3</v>
      </c>
      <c r="M10" s="20">
        <v>1</v>
      </c>
      <c r="P10" s="5" t="s">
        <v>10</v>
      </c>
    </row>
    <row r="11" spans="1:16" s="5" customFormat="1" ht="15.75" x14ac:dyDescent="0.25">
      <c r="A11" s="25">
        <v>8</v>
      </c>
      <c r="B11" s="23" t="s">
        <v>11</v>
      </c>
      <c r="C11" s="19">
        <v>650000</v>
      </c>
      <c r="D11" s="19">
        <v>500000</v>
      </c>
      <c r="E11" s="19">
        <v>0</v>
      </c>
      <c r="F11" s="19">
        <v>0</v>
      </c>
      <c r="G11" s="19">
        <v>0</v>
      </c>
      <c r="H11" s="19">
        <v>150000</v>
      </c>
      <c r="I11" s="19">
        <v>103410</v>
      </c>
      <c r="J11" s="19">
        <f t="shared" si="1"/>
        <v>46590</v>
      </c>
      <c r="K11" s="20">
        <v>28</v>
      </c>
      <c r="L11" s="20">
        <v>5</v>
      </c>
      <c r="M11" s="20">
        <v>1</v>
      </c>
    </row>
    <row r="12" spans="1:16" s="5" customFormat="1" ht="15.75" x14ac:dyDescent="0.25">
      <c r="A12" s="25">
        <v>9</v>
      </c>
      <c r="B12" s="23" t="s">
        <v>12</v>
      </c>
      <c r="C12" s="19">
        <v>400000</v>
      </c>
      <c r="D12" s="19">
        <v>300000</v>
      </c>
      <c r="E12" s="19">
        <v>0</v>
      </c>
      <c r="F12" s="19">
        <v>0</v>
      </c>
      <c r="G12" s="19">
        <f t="shared" si="0"/>
        <v>0</v>
      </c>
      <c r="H12" s="19">
        <v>100000</v>
      </c>
      <c r="I12" s="19">
        <v>73525</v>
      </c>
      <c r="J12" s="19">
        <f t="shared" si="1"/>
        <v>26475</v>
      </c>
      <c r="K12" s="20">
        <v>35</v>
      </c>
      <c r="L12" s="20">
        <v>6</v>
      </c>
      <c r="M12" s="20">
        <v>3</v>
      </c>
    </row>
    <row r="13" spans="1:16" s="5" customFormat="1" ht="15.75" x14ac:dyDescent="0.25">
      <c r="A13" s="25">
        <v>10</v>
      </c>
      <c r="B13" s="23" t="s">
        <v>13</v>
      </c>
      <c r="C13" s="19">
        <v>400000</v>
      </c>
      <c r="D13" s="19">
        <v>300000</v>
      </c>
      <c r="E13" s="19">
        <v>0</v>
      </c>
      <c r="F13" s="19">
        <v>0</v>
      </c>
      <c r="G13" s="19">
        <f t="shared" si="0"/>
        <v>0</v>
      </c>
      <c r="H13" s="19">
        <v>100000</v>
      </c>
      <c r="I13" s="19">
        <v>72300</v>
      </c>
      <c r="J13" s="19">
        <f t="shared" si="1"/>
        <v>27700</v>
      </c>
      <c r="K13" s="20">
        <v>70</v>
      </c>
      <c r="L13" s="20">
        <v>7</v>
      </c>
      <c r="M13" s="20">
        <v>2</v>
      </c>
    </row>
    <row r="14" spans="1:16" s="5" customFormat="1" ht="15.75" x14ac:dyDescent="0.25">
      <c r="A14" s="25">
        <v>11</v>
      </c>
      <c r="B14" s="23" t="s">
        <v>14</v>
      </c>
      <c r="C14" s="19">
        <v>400000</v>
      </c>
      <c r="D14" s="19">
        <v>300000</v>
      </c>
      <c r="E14" s="19">
        <v>0</v>
      </c>
      <c r="F14" s="19">
        <v>0</v>
      </c>
      <c r="G14" s="19">
        <f t="shared" si="0"/>
        <v>0</v>
      </c>
      <c r="H14" s="19">
        <v>100000</v>
      </c>
      <c r="I14" s="19">
        <v>71375</v>
      </c>
      <c r="J14" s="19">
        <f t="shared" si="1"/>
        <v>28625</v>
      </c>
      <c r="K14" s="20">
        <v>15</v>
      </c>
      <c r="L14" s="20">
        <v>3</v>
      </c>
      <c r="M14" s="20">
        <v>1</v>
      </c>
    </row>
    <row r="15" spans="1:16" s="5" customFormat="1" ht="15.75" x14ac:dyDescent="0.25">
      <c r="A15" s="25">
        <v>12</v>
      </c>
      <c r="B15" s="23" t="s">
        <v>15</v>
      </c>
      <c r="C15" s="19">
        <v>410000</v>
      </c>
      <c r="D15" s="19">
        <v>300000</v>
      </c>
      <c r="E15" s="19">
        <v>0</v>
      </c>
      <c r="F15" s="19">
        <v>0</v>
      </c>
      <c r="G15" s="19">
        <f t="shared" si="0"/>
        <v>0</v>
      </c>
      <c r="H15" s="19">
        <v>100000</v>
      </c>
      <c r="I15" s="19">
        <v>62075</v>
      </c>
      <c r="J15" s="19">
        <f t="shared" si="1"/>
        <v>37925</v>
      </c>
      <c r="K15" s="20">
        <v>21</v>
      </c>
      <c r="L15" s="20">
        <v>4</v>
      </c>
      <c r="M15" s="20">
        <v>1</v>
      </c>
    </row>
    <row r="16" spans="1:16" s="5" customFormat="1" ht="15.75" x14ac:dyDescent="0.25">
      <c r="A16" s="23" t="s">
        <v>30</v>
      </c>
      <c r="B16" s="23"/>
      <c r="C16" s="21">
        <f>SUM(C4:C15)</f>
        <v>13798000</v>
      </c>
      <c r="D16" s="21">
        <f t="shared" ref="D16:M16" si="2">SUM(D4:D15)</f>
        <v>6900000</v>
      </c>
      <c r="E16" s="21">
        <f t="shared" si="2"/>
        <v>1200000</v>
      </c>
      <c r="F16" s="21">
        <f t="shared" si="2"/>
        <v>1200000</v>
      </c>
      <c r="G16" s="21">
        <f t="shared" si="2"/>
        <v>0</v>
      </c>
      <c r="H16" s="21">
        <f t="shared" si="2"/>
        <v>2250000</v>
      </c>
      <c r="I16" s="21">
        <f t="shared" si="2"/>
        <v>1312420</v>
      </c>
      <c r="J16" s="21">
        <f t="shared" si="2"/>
        <v>937580</v>
      </c>
      <c r="K16" s="22">
        <f t="shared" si="2"/>
        <v>557</v>
      </c>
      <c r="L16" s="22">
        <f t="shared" si="2"/>
        <v>80</v>
      </c>
      <c r="M16" s="22">
        <f t="shared" si="2"/>
        <v>28</v>
      </c>
    </row>
    <row r="17" spans="1:14" s="5" customFormat="1" ht="12.75" x14ac:dyDescent="0.2"/>
    <row r="20" spans="1:14" s="26" customFormat="1" x14ac:dyDescent="0.25">
      <c r="A20" s="42" t="s">
        <v>0</v>
      </c>
      <c r="B20" s="44" t="s">
        <v>1</v>
      </c>
      <c r="C20" s="61" t="s">
        <v>2</v>
      </c>
      <c r="D20" s="41" t="s">
        <v>23</v>
      </c>
      <c r="E20" s="46" t="s">
        <v>35</v>
      </c>
      <c r="F20" s="46"/>
      <c r="G20" s="46"/>
      <c r="H20" s="46"/>
      <c r="I20" s="46"/>
      <c r="J20" s="41" t="s">
        <v>24</v>
      </c>
      <c r="K20" s="41" t="s">
        <v>29</v>
      </c>
    </row>
    <row r="21" spans="1:14" s="26" customFormat="1" x14ac:dyDescent="0.25">
      <c r="A21" s="43"/>
      <c r="B21" s="45"/>
      <c r="C21" s="61"/>
      <c r="D21" s="41"/>
      <c r="E21" s="38">
        <v>1</v>
      </c>
      <c r="F21" s="38">
        <v>2</v>
      </c>
      <c r="G21" s="38">
        <v>3</v>
      </c>
      <c r="H21" s="38">
        <v>4</v>
      </c>
      <c r="I21" s="38">
        <v>5</v>
      </c>
      <c r="J21" s="41"/>
      <c r="K21" s="41"/>
    </row>
    <row r="22" spans="1:14" ht="15.75" x14ac:dyDescent="0.25">
      <c r="A22" s="24">
        <v>1</v>
      </c>
      <c r="B22" s="16" t="s">
        <v>3</v>
      </c>
      <c r="C22" s="17">
        <v>53652.69</v>
      </c>
      <c r="D22" s="17">
        <v>330120.01</v>
      </c>
      <c r="E22" s="17">
        <v>37014.559999999998</v>
      </c>
      <c r="F22" s="17">
        <v>14149.09</v>
      </c>
      <c r="G22" s="17">
        <v>0</v>
      </c>
      <c r="H22" s="17">
        <v>0</v>
      </c>
      <c r="I22" s="17"/>
      <c r="J22" s="17">
        <f>+I22+H22+G22+F22+E22</f>
        <v>51163.649999999994</v>
      </c>
      <c r="K22" s="17">
        <v>15000</v>
      </c>
    </row>
    <row r="23" spans="1:14" ht="15.75" x14ac:dyDescent="0.25">
      <c r="A23" s="25">
        <v>2</v>
      </c>
      <c r="B23" s="23" t="s">
        <v>4</v>
      </c>
      <c r="C23" s="19">
        <v>145922.09</v>
      </c>
      <c r="D23" s="19">
        <v>482020</v>
      </c>
      <c r="E23" s="19">
        <v>84200</v>
      </c>
      <c r="F23" s="19">
        <v>43650</v>
      </c>
      <c r="G23" s="19">
        <v>19700</v>
      </c>
      <c r="H23" s="19">
        <v>44200</v>
      </c>
      <c r="I23" s="19"/>
      <c r="J23" s="17">
        <f t="shared" ref="J23:J33" si="3">+I23+H23+G23+F23+E23</f>
        <v>191750</v>
      </c>
      <c r="K23" s="19">
        <v>10000</v>
      </c>
    </row>
    <row r="24" spans="1:14" ht="15.75" x14ac:dyDescent="0.25">
      <c r="A24" s="25">
        <v>3</v>
      </c>
      <c r="B24" s="23" t="s">
        <v>5</v>
      </c>
      <c r="C24" s="19">
        <v>338259.28</v>
      </c>
      <c r="D24" s="19">
        <v>972662</v>
      </c>
      <c r="E24" s="19">
        <v>23550</v>
      </c>
      <c r="F24" s="19">
        <v>17500</v>
      </c>
      <c r="G24" s="19">
        <v>22400</v>
      </c>
      <c r="H24" s="19">
        <v>30789</v>
      </c>
      <c r="I24" s="19">
        <v>15350</v>
      </c>
      <c r="J24" s="17">
        <f t="shared" si="3"/>
        <v>109589</v>
      </c>
      <c r="K24" s="19">
        <v>18000</v>
      </c>
      <c r="N24" s="14"/>
    </row>
    <row r="25" spans="1:14" ht="15.75" x14ac:dyDescent="0.25">
      <c r="A25" s="25">
        <v>4</v>
      </c>
      <c r="B25" s="23" t="s">
        <v>6</v>
      </c>
      <c r="C25" s="19">
        <v>127435.66</v>
      </c>
      <c r="D25" s="19">
        <v>290807.75</v>
      </c>
      <c r="E25" s="19">
        <v>116930</v>
      </c>
      <c r="F25" s="19">
        <v>84000</v>
      </c>
      <c r="G25" s="19">
        <v>99874</v>
      </c>
      <c r="H25" s="19">
        <v>0</v>
      </c>
      <c r="I25" s="19">
        <v>0</v>
      </c>
      <c r="J25" s="17">
        <f t="shared" si="3"/>
        <v>300804</v>
      </c>
      <c r="K25" s="19">
        <v>10000</v>
      </c>
    </row>
    <row r="26" spans="1:14" ht="15.75" x14ac:dyDescent="0.25">
      <c r="A26" s="25">
        <v>5</v>
      </c>
      <c r="B26" s="23" t="s">
        <v>7</v>
      </c>
      <c r="C26" s="19">
        <v>322486.69</v>
      </c>
      <c r="D26" s="19">
        <v>1301403.17</v>
      </c>
      <c r="E26" s="19">
        <v>71000</v>
      </c>
      <c r="F26" s="19">
        <v>80500</v>
      </c>
      <c r="G26" s="19">
        <v>68700</v>
      </c>
      <c r="H26" s="19">
        <v>0</v>
      </c>
      <c r="I26" s="19">
        <v>0</v>
      </c>
      <c r="J26" s="17">
        <f t="shared" si="3"/>
        <v>220200</v>
      </c>
      <c r="K26" s="19">
        <v>21000</v>
      </c>
    </row>
    <row r="27" spans="1:14" ht="15.75" x14ac:dyDescent="0.25">
      <c r="A27" s="25">
        <v>6</v>
      </c>
      <c r="B27" s="23" t="s">
        <v>8</v>
      </c>
      <c r="C27" s="19">
        <v>37906.199999999997</v>
      </c>
      <c r="D27" s="19">
        <v>59317</v>
      </c>
      <c r="E27" s="19">
        <v>96568</v>
      </c>
      <c r="F27" s="19">
        <v>177000</v>
      </c>
      <c r="G27" s="19">
        <v>59254</v>
      </c>
      <c r="H27" s="19">
        <v>0</v>
      </c>
      <c r="I27" s="19">
        <v>0</v>
      </c>
      <c r="J27" s="17">
        <f t="shared" si="3"/>
        <v>332822</v>
      </c>
      <c r="K27" s="19">
        <v>18600</v>
      </c>
    </row>
    <row r="28" spans="1:14" ht="15.75" x14ac:dyDescent="0.25">
      <c r="A28" s="25">
        <v>7</v>
      </c>
      <c r="B28" s="23" t="s">
        <v>9</v>
      </c>
      <c r="C28" s="19">
        <v>271003</v>
      </c>
      <c r="D28" s="19">
        <v>268832.95</v>
      </c>
      <c r="E28" s="19">
        <v>264210</v>
      </c>
      <c r="F28" s="19">
        <v>0</v>
      </c>
      <c r="G28" s="19">
        <v>0</v>
      </c>
      <c r="H28" s="19">
        <v>0</v>
      </c>
      <c r="I28" s="19">
        <v>0</v>
      </c>
      <c r="J28" s="17">
        <f t="shared" si="3"/>
        <v>264210</v>
      </c>
      <c r="K28" s="19">
        <v>0</v>
      </c>
    </row>
    <row r="29" spans="1:14" ht="15.75" x14ac:dyDescent="0.25">
      <c r="A29" s="25">
        <v>8</v>
      </c>
      <c r="B29" s="23" t="s">
        <v>11</v>
      </c>
      <c r="C29" s="19">
        <v>88628.6</v>
      </c>
      <c r="D29" s="19">
        <v>174646.69</v>
      </c>
      <c r="E29" s="19">
        <v>88614</v>
      </c>
      <c r="F29" s="19">
        <v>70562</v>
      </c>
      <c r="G29" s="19">
        <v>136368</v>
      </c>
      <c r="H29" s="19">
        <v>0</v>
      </c>
      <c r="I29" s="19">
        <v>0</v>
      </c>
      <c r="J29" s="17">
        <f t="shared" si="3"/>
        <v>295544</v>
      </c>
      <c r="K29" s="19">
        <v>10000</v>
      </c>
    </row>
    <row r="30" spans="1:14" ht="15.75" x14ac:dyDescent="0.25">
      <c r="A30" s="25">
        <v>9</v>
      </c>
      <c r="B30" s="23" t="s">
        <v>12</v>
      </c>
      <c r="C30" s="19">
        <v>70934.69</v>
      </c>
      <c r="D30" s="19">
        <v>46300</v>
      </c>
      <c r="E30" s="19">
        <v>68900</v>
      </c>
      <c r="F30" s="19">
        <v>28954</v>
      </c>
      <c r="G30" s="19">
        <v>34150</v>
      </c>
      <c r="H30" s="19"/>
      <c r="I30" s="19"/>
      <c r="J30" s="17">
        <f t="shared" si="3"/>
        <v>132004</v>
      </c>
      <c r="K30" s="19">
        <v>22500</v>
      </c>
    </row>
    <row r="31" spans="1:14" ht="15.75" x14ac:dyDescent="0.25">
      <c r="A31" s="25">
        <v>10</v>
      </c>
      <c r="B31" s="23" t="s">
        <v>13</v>
      </c>
      <c r="C31" s="19">
        <v>60742</v>
      </c>
      <c r="D31" s="19">
        <v>248265.31</v>
      </c>
      <c r="E31" s="19">
        <v>23136.76</v>
      </c>
      <c r="F31" s="19">
        <v>21000</v>
      </c>
      <c r="G31" s="19">
        <v>23119.69</v>
      </c>
      <c r="H31" s="19">
        <v>0</v>
      </c>
      <c r="I31" s="19">
        <v>0</v>
      </c>
      <c r="J31" s="17">
        <f t="shared" si="3"/>
        <v>67256.45</v>
      </c>
      <c r="K31" s="19">
        <v>14600</v>
      </c>
    </row>
    <row r="32" spans="1:14" ht="15.75" x14ac:dyDescent="0.25">
      <c r="A32" s="25">
        <v>11</v>
      </c>
      <c r="B32" s="23" t="s">
        <v>14</v>
      </c>
      <c r="C32" s="19">
        <v>64869.8</v>
      </c>
      <c r="D32" s="19">
        <v>339569.9</v>
      </c>
      <c r="E32" s="19">
        <v>33700</v>
      </c>
      <c r="F32" s="19"/>
      <c r="G32" s="19"/>
      <c r="H32" s="19"/>
      <c r="I32" s="19"/>
      <c r="J32" s="17">
        <f t="shared" si="3"/>
        <v>33700</v>
      </c>
      <c r="K32" s="19">
        <v>10000</v>
      </c>
    </row>
    <row r="33" spans="1:11" ht="15.75" x14ac:dyDescent="0.25">
      <c r="A33" s="25">
        <v>12</v>
      </c>
      <c r="B33" s="23" t="s">
        <v>15</v>
      </c>
      <c r="C33" s="19">
        <v>68907</v>
      </c>
      <c r="D33" s="19">
        <v>71629.55</v>
      </c>
      <c r="E33" s="19">
        <v>20850</v>
      </c>
      <c r="F33" s="19">
        <v>35950</v>
      </c>
      <c r="G33" s="19">
        <v>31650</v>
      </c>
      <c r="H33" s="19">
        <v>13900</v>
      </c>
      <c r="I33" s="19">
        <v>0</v>
      </c>
      <c r="J33" s="17">
        <f t="shared" si="3"/>
        <v>102350</v>
      </c>
      <c r="K33" s="19">
        <v>10000</v>
      </c>
    </row>
    <row r="34" spans="1:11" ht="15.75" x14ac:dyDescent="0.25">
      <c r="A34" s="23" t="s">
        <v>30</v>
      </c>
      <c r="B34" s="23"/>
      <c r="C34" s="21">
        <f>SUM(C22:C33)</f>
        <v>1650747.7000000002</v>
      </c>
      <c r="D34" s="21">
        <f t="shared" ref="D34:K34" si="4">SUM(D22:D33)</f>
        <v>4585574.33</v>
      </c>
      <c r="E34" s="21">
        <f t="shared" si="4"/>
        <v>928673.32000000007</v>
      </c>
      <c r="F34" s="21">
        <f t="shared" si="4"/>
        <v>573265.09</v>
      </c>
      <c r="G34" s="21">
        <f t="shared" si="4"/>
        <v>495215.69</v>
      </c>
      <c r="H34" s="21">
        <f t="shared" si="4"/>
        <v>88889</v>
      </c>
      <c r="I34" s="21">
        <f t="shared" si="4"/>
        <v>15350</v>
      </c>
      <c r="J34" s="21">
        <f t="shared" si="4"/>
        <v>2101393.0999999996</v>
      </c>
      <c r="K34" s="21">
        <f t="shared" si="4"/>
        <v>159700</v>
      </c>
    </row>
  </sheetData>
  <mergeCells count="17">
    <mergeCell ref="K20:K21"/>
    <mergeCell ref="A20:A21"/>
    <mergeCell ref="B20:B21"/>
    <mergeCell ref="C20:C21"/>
    <mergeCell ref="D20:D21"/>
    <mergeCell ref="E20:I20"/>
    <mergeCell ref="J20:J21"/>
    <mergeCell ref="A1:M1"/>
    <mergeCell ref="A2:A3"/>
    <mergeCell ref="B2:B3"/>
    <mergeCell ref="C2:C3"/>
    <mergeCell ref="D2:D3"/>
    <mergeCell ref="E2:G2"/>
    <mergeCell ref="H2:J2"/>
    <mergeCell ref="K2:K3"/>
    <mergeCell ref="L2:L3"/>
    <mergeCell ref="M2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 x14ac:dyDescent="0.25"/>
  <cols>
    <col min="1" max="1" width="5.85546875" customWidth="1"/>
    <col min="2" max="2" width="16.7109375" customWidth="1"/>
    <col min="3" max="3" width="15" customWidth="1"/>
    <col min="4" max="4" width="14.28515625" customWidth="1"/>
    <col min="5" max="8" width="15.28515625" customWidth="1"/>
    <col min="9" max="9" width="13.5703125" customWidth="1"/>
    <col min="10" max="10" width="12.7109375" style="6" customWidth="1"/>
  </cols>
  <sheetData>
    <row r="1" spans="1:13" ht="18.75" x14ac:dyDescent="0.3">
      <c r="A1" s="47" t="s">
        <v>41</v>
      </c>
      <c r="B1" s="47"/>
      <c r="C1" s="47"/>
      <c r="D1" s="47"/>
      <c r="E1" s="47"/>
      <c r="F1" s="47"/>
      <c r="G1" s="47"/>
      <c r="H1" s="47"/>
      <c r="I1" s="47"/>
      <c r="J1" s="47"/>
    </row>
    <row r="2" spans="1:13" s="33" customFormat="1" ht="64.900000000000006" customHeight="1" x14ac:dyDescent="0.25">
      <c r="A2" s="29" t="s">
        <v>0</v>
      </c>
      <c r="B2" s="27" t="s">
        <v>1</v>
      </c>
      <c r="C2" s="29" t="s">
        <v>17</v>
      </c>
      <c r="D2" s="30" t="s">
        <v>42</v>
      </c>
      <c r="E2" s="30" t="s">
        <v>33</v>
      </c>
      <c r="F2" s="30" t="s">
        <v>39</v>
      </c>
      <c r="G2" s="31" t="s">
        <v>40</v>
      </c>
      <c r="H2" s="30" t="s">
        <v>34</v>
      </c>
      <c r="I2" s="30" t="s">
        <v>38</v>
      </c>
      <c r="J2" s="30" t="s">
        <v>37</v>
      </c>
      <c r="K2" s="32"/>
      <c r="L2" s="32"/>
      <c r="M2" s="32"/>
    </row>
    <row r="3" spans="1:13" ht="19.149999999999999" customHeight="1" x14ac:dyDescent="0.25">
      <c r="A3" s="24">
        <v>1</v>
      </c>
      <c r="B3" s="16" t="s">
        <v>3</v>
      </c>
      <c r="C3" s="17">
        <v>300000</v>
      </c>
      <c r="D3" s="19">
        <v>0</v>
      </c>
      <c r="E3" s="19">
        <v>0</v>
      </c>
      <c r="F3" s="19">
        <v>0</v>
      </c>
      <c r="G3" s="17">
        <v>330120.01</v>
      </c>
      <c r="H3" s="19">
        <f>+D3+E3+F3+G3</f>
        <v>330120.01</v>
      </c>
      <c r="I3" s="19"/>
      <c r="J3" s="19"/>
    </row>
    <row r="4" spans="1:13" ht="19.149999999999999" customHeight="1" x14ac:dyDescent="0.25">
      <c r="A4" s="25">
        <v>2</v>
      </c>
      <c r="B4" s="23" t="s">
        <v>4</v>
      </c>
      <c r="C4" s="19">
        <v>500000</v>
      </c>
      <c r="D4" s="19">
        <v>458329</v>
      </c>
      <c r="E4" s="19">
        <v>55322.91</v>
      </c>
      <c r="F4" s="19">
        <v>0</v>
      </c>
      <c r="G4" s="19">
        <v>401348.09</v>
      </c>
      <c r="H4" s="19">
        <f t="shared" ref="H4:H14" si="0">+D4+E4+F4+G4</f>
        <v>915000</v>
      </c>
      <c r="I4" s="19"/>
      <c r="J4" s="19"/>
    </row>
    <row r="5" spans="1:13" ht="19.149999999999999" customHeight="1" x14ac:dyDescent="0.25">
      <c r="A5" s="25">
        <v>3</v>
      </c>
      <c r="B5" s="23" t="s">
        <v>5</v>
      </c>
      <c r="C5" s="19">
        <v>1200000</v>
      </c>
      <c r="D5" s="19">
        <v>0</v>
      </c>
      <c r="E5" s="19">
        <v>153715</v>
      </c>
      <c r="F5" s="19"/>
      <c r="G5" s="19">
        <v>972662</v>
      </c>
      <c r="H5" s="19">
        <f t="shared" si="0"/>
        <v>1126377</v>
      </c>
      <c r="I5" s="19"/>
      <c r="J5" s="19"/>
    </row>
    <row r="6" spans="1:13" ht="19.149999999999999" customHeight="1" x14ac:dyDescent="0.25">
      <c r="A6" s="25">
        <v>4</v>
      </c>
      <c r="B6" s="23" t="s">
        <v>6</v>
      </c>
      <c r="C6" s="19">
        <v>500000</v>
      </c>
      <c r="D6" s="19">
        <v>439959</v>
      </c>
      <c r="E6" s="19">
        <v>0</v>
      </c>
      <c r="F6" s="19">
        <v>0</v>
      </c>
      <c r="G6" s="19">
        <v>146236.75</v>
      </c>
      <c r="H6" s="19">
        <f t="shared" si="0"/>
        <v>586195.75</v>
      </c>
      <c r="I6" s="19"/>
      <c r="J6" s="19"/>
    </row>
    <row r="7" spans="1:13" ht="19.149999999999999" customHeight="1" x14ac:dyDescent="0.25">
      <c r="A7" s="25">
        <v>5</v>
      </c>
      <c r="B7" s="23" t="s">
        <v>7</v>
      </c>
      <c r="C7" s="19">
        <v>1200000</v>
      </c>
      <c r="D7" s="19">
        <v>0</v>
      </c>
      <c r="E7" s="19">
        <v>0</v>
      </c>
      <c r="F7" s="19">
        <v>10000</v>
      </c>
      <c r="G7" s="19">
        <v>1301403.17</v>
      </c>
      <c r="H7" s="19">
        <f t="shared" si="0"/>
        <v>1311403.17</v>
      </c>
      <c r="I7" s="19"/>
      <c r="J7" s="19"/>
    </row>
    <row r="8" spans="1:13" ht="19.149999999999999" customHeight="1" x14ac:dyDescent="0.25">
      <c r="A8" s="25">
        <v>6</v>
      </c>
      <c r="B8" s="23" t="s">
        <v>8</v>
      </c>
      <c r="C8" s="19">
        <v>300000</v>
      </c>
      <c r="D8" s="19">
        <v>252500</v>
      </c>
      <c r="E8" s="19">
        <v>770</v>
      </c>
      <c r="F8" s="19">
        <v>7500</v>
      </c>
      <c r="G8" s="19">
        <v>129290</v>
      </c>
      <c r="H8" s="19">
        <f t="shared" si="0"/>
        <v>390060</v>
      </c>
      <c r="I8" s="19"/>
      <c r="J8" s="19"/>
    </row>
    <row r="9" spans="1:13" ht="19.149999999999999" customHeight="1" x14ac:dyDescent="0.25">
      <c r="A9" s="25">
        <v>7</v>
      </c>
      <c r="B9" s="23" t="s">
        <v>9</v>
      </c>
      <c r="C9" s="19">
        <v>1200000</v>
      </c>
      <c r="D9" s="19">
        <v>1015000</v>
      </c>
      <c r="E9" s="19">
        <v>0</v>
      </c>
      <c r="F9" s="19">
        <v>0</v>
      </c>
      <c r="G9" s="19">
        <v>71592.95</v>
      </c>
      <c r="H9" s="19">
        <f t="shared" si="0"/>
        <v>1086592.95</v>
      </c>
      <c r="I9" s="19"/>
      <c r="J9" s="19"/>
    </row>
    <row r="10" spans="1:13" ht="19.149999999999999" customHeight="1" x14ac:dyDescent="0.25">
      <c r="A10" s="25">
        <v>8</v>
      </c>
      <c r="B10" s="23" t="s">
        <v>11</v>
      </c>
      <c r="C10" s="19">
        <v>500000</v>
      </c>
      <c r="D10" s="19">
        <v>519423</v>
      </c>
      <c r="E10" s="19">
        <v>0</v>
      </c>
      <c r="F10" s="19">
        <v>0</v>
      </c>
      <c r="G10" s="19">
        <v>72896</v>
      </c>
      <c r="H10" s="19">
        <f t="shared" si="0"/>
        <v>592319</v>
      </c>
      <c r="I10" s="19"/>
      <c r="J10" s="19"/>
    </row>
    <row r="11" spans="1:13" s="8" customFormat="1" ht="19.149999999999999" customHeight="1" x14ac:dyDescent="0.25">
      <c r="A11" s="25">
        <v>9</v>
      </c>
      <c r="B11" s="23" t="s">
        <v>12</v>
      </c>
      <c r="C11" s="19">
        <v>300000</v>
      </c>
      <c r="D11" s="19">
        <v>300000</v>
      </c>
      <c r="E11" s="19">
        <v>0</v>
      </c>
      <c r="F11" s="19">
        <v>0</v>
      </c>
      <c r="G11" s="19">
        <v>11000</v>
      </c>
      <c r="H11" s="19">
        <f t="shared" si="0"/>
        <v>311000</v>
      </c>
      <c r="I11" s="19"/>
      <c r="J11" s="19"/>
    </row>
    <row r="12" spans="1:13" s="8" customFormat="1" ht="19.149999999999999" customHeight="1" x14ac:dyDescent="0.25">
      <c r="A12" s="25">
        <v>10</v>
      </c>
      <c r="B12" s="23" t="s">
        <v>13</v>
      </c>
      <c r="C12" s="19">
        <v>300000</v>
      </c>
      <c r="D12" s="19">
        <v>75750</v>
      </c>
      <c r="E12" s="19">
        <v>0</v>
      </c>
      <c r="F12" s="19">
        <v>0</v>
      </c>
      <c r="G12" s="19">
        <v>238455</v>
      </c>
      <c r="H12" s="19">
        <f t="shared" si="0"/>
        <v>314205</v>
      </c>
      <c r="I12" s="19"/>
      <c r="J12" s="19"/>
    </row>
    <row r="13" spans="1:13" s="8" customFormat="1" ht="19.149999999999999" customHeight="1" x14ac:dyDescent="0.25">
      <c r="A13" s="25">
        <v>11</v>
      </c>
      <c r="B13" s="23" t="s">
        <v>14</v>
      </c>
      <c r="C13" s="19">
        <v>300000</v>
      </c>
      <c r="D13" s="19">
        <v>0</v>
      </c>
      <c r="E13" s="19">
        <v>0</v>
      </c>
      <c r="F13" s="19">
        <v>0</v>
      </c>
      <c r="G13" s="19">
        <v>339569.9</v>
      </c>
      <c r="H13" s="19">
        <f t="shared" si="0"/>
        <v>339569.9</v>
      </c>
      <c r="I13" s="19"/>
      <c r="J13" s="19"/>
    </row>
    <row r="14" spans="1:13" s="8" customFormat="1" ht="19.149999999999999" customHeight="1" x14ac:dyDescent="0.25">
      <c r="A14" s="25">
        <v>12</v>
      </c>
      <c r="B14" s="23" t="s">
        <v>15</v>
      </c>
      <c r="C14" s="19">
        <v>300000</v>
      </c>
      <c r="D14" s="19">
        <v>294000</v>
      </c>
      <c r="E14" s="19">
        <v>0</v>
      </c>
      <c r="F14" s="19">
        <v>0</v>
      </c>
      <c r="G14" s="19">
        <v>36516</v>
      </c>
      <c r="H14" s="19">
        <f t="shared" si="0"/>
        <v>330516</v>
      </c>
      <c r="I14" s="19"/>
      <c r="J14" s="19"/>
    </row>
    <row r="15" spans="1:13" ht="19.149999999999999" customHeight="1" x14ac:dyDescent="0.3">
      <c r="A15" s="10"/>
      <c r="B15" s="10"/>
      <c r="C15" s="21">
        <f>SUM(C3:C14)</f>
        <v>6900000</v>
      </c>
      <c r="D15" s="21">
        <f t="shared" ref="D15:J15" si="1">SUM(D3:D14)</f>
        <v>3354961</v>
      </c>
      <c r="E15" s="21">
        <f t="shared" si="1"/>
        <v>209807.91</v>
      </c>
      <c r="F15" s="21">
        <f t="shared" si="1"/>
        <v>17500</v>
      </c>
      <c r="G15" s="21">
        <f t="shared" si="1"/>
        <v>4051089.87</v>
      </c>
      <c r="H15" s="21">
        <f t="shared" si="1"/>
        <v>7633358.7800000003</v>
      </c>
      <c r="I15" s="21">
        <f t="shared" si="1"/>
        <v>0</v>
      </c>
      <c r="J15" s="21">
        <f t="shared" si="1"/>
        <v>0</v>
      </c>
    </row>
    <row r="16" spans="1:13" ht="19.149999999999999" customHeight="1" x14ac:dyDescent="0.3">
      <c r="D16" s="6"/>
      <c r="E16" s="6"/>
      <c r="F16" s="6"/>
      <c r="G16" s="6"/>
      <c r="H16" s="6"/>
      <c r="I16" s="6"/>
    </row>
    <row r="17" spans="4:9" customFormat="1" ht="19.149999999999999" customHeight="1" x14ac:dyDescent="0.3">
      <c r="D17" s="6"/>
      <c r="E17" s="6"/>
      <c r="F17" s="6"/>
      <c r="G17" s="6"/>
      <c r="H17" s="6"/>
      <c r="I17" s="6"/>
    </row>
    <row r="18" spans="4:9" customFormat="1" ht="19.149999999999999" customHeight="1" x14ac:dyDescent="0.3"/>
  </sheetData>
  <mergeCells count="1">
    <mergeCell ref="A1:J1"/>
  </mergeCells>
  <pageMargins left="0.7" right="0.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J1"/>
    </sheetView>
  </sheetViews>
  <sheetFormatPr defaultRowHeight="15" x14ac:dyDescent="0.25"/>
  <cols>
    <col min="1" max="1" width="5.85546875" customWidth="1"/>
    <col min="2" max="2" width="16.7109375" customWidth="1"/>
    <col min="3" max="3" width="15.140625" customWidth="1"/>
    <col min="4" max="4" width="14.28515625" customWidth="1"/>
    <col min="5" max="8" width="15.28515625" customWidth="1"/>
    <col min="9" max="9" width="13.140625" customWidth="1"/>
    <col min="10" max="10" width="14.140625" style="6" customWidth="1"/>
  </cols>
  <sheetData>
    <row r="1" spans="1:13" ht="18.75" x14ac:dyDescent="0.3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</row>
    <row r="2" spans="1:13" s="33" customFormat="1" ht="55.9" customHeight="1" x14ac:dyDescent="0.25">
      <c r="A2" s="29" t="s">
        <v>0</v>
      </c>
      <c r="B2" s="27" t="s">
        <v>1</v>
      </c>
      <c r="C2" s="29" t="s">
        <v>17</v>
      </c>
      <c r="D2" s="30" t="s">
        <v>42</v>
      </c>
      <c r="E2" s="30" t="s">
        <v>33</v>
      </c>
      <c r="F2" s="30" t="s">
        <v>39</v>
      </c>
      <c r="G2" s="31" t="s">
        <v>40</v>
      </c>
      <c r="H2" s="30" t="s">
        <v>34</v>
      </c>
      <c r="I2" s="30" t="s">
        <v>38</v>
      </c>
      <c r="J2" s="30" t="s">
        <v>37</v>
      </c>
      <c r="K2" s="32"/>
      <c r="L2" s="32"/>
      <c r="M2" s="32"/>
    </row>
    <row r="3" spans="1:13" s="8" customFormat="1" ht="32.450000000000003" customHeight="1" x14ac:dyDescent="0.25">
      <c r="A3" s="24">
        <v>1</v>
      </c>
      <c r="B3" s="16" t="s">
        <v>3</v>
      </c>
      <c r="C3" s="17">
        <v>300000</v>
      </c>
      <c r="D3" s="19">
        <v>0</v>
      </c>
      <c r="E3" s="19">
        <v>0</v>
      </c>
      <c r="F3" s="19">
        <v>0</v>
      </c>
      <c r="G3" s="17">
        <v>330120.01</v>
      </c>
      <c r="H3" s="19">
        <f>+D3+E3+F3+G3</f>
        <v>330120.01</v>
      </c>
      <c r="I3" s="19"/>
      <c r="J3" s="19"/>
    </row>
    <row r="4" spans="1:13" ht="32.450000000000003" customHeight="1" x14ac:dyDescent="0.25">
      <c r="A4" s="25">
        <v>2</v>
      </c>
      <c r="B4" s="23" t="s">
        <v>4</v>
      </c>
      <c r="C4" s="19">
        <v>500000</v>
      </c>
      <c r="D4" s="19">
        <v>468521</v>
      </c>
      <c r="E4" s="19">
        <v>0</v>
      </c>
      <c r="F4" s="19">
        <v>0</v>
      </c>
      <c r="G4" s="19">
        <v>460220</v>
      </c>
      <c r="H4" s="19">
        <f t="shared" ref="H4:H14" si="0">+D4+E4+F4+G4</f>
        <v>928741</v>
      </c>
      <c r="I4" s="19"/>
      <c r="J4" s="19"/>
    </row>
    <row r="5" spans="1:13" ht="32.450000000000003" customHeight="1" x14ac:dyDescent="0.25">
      <c r="A5" s="25">
        <v>3</v>
      </c>
      <c r="B5" s="23" t="s">
        <v>5</v>
      </c>
      <c r="C5" s="19">
        <v>1200000</v>
      </c>
      <c r="D5" s="19">
        <v>0</v>
      </c>
      <c r="E5" s="19">
        <v>153715</v>
      </c>
      <c r="F5" s="19"/>
      <c r="G5" s="19">
        <v>972662</v>
      </c>
      <c r="H5" s="19">
        <f t="shared" si="0"/>
        <v>1126377</v>
      </c>
      <c r="I5" s="19"/>
      <c r="J5" s="19"/>
    </row>
    <row r="6" spans="1:13" ht="32.450000000000003" customHeight="1" x14ac:dyDescent="0.25">
      <c r="A6" s="25">
        <v>4</v>
      </c>
      <c r="B6" s="23" t="s">
        <v>6</v>
      </c>
      <c r="C6" s="19">
        <v>500000</v>
      </c>
      <c r="D6" s="19">
        <v>375420</v>
      </c>
      <c r="E6" s="19">
        <v>0</v>
      </c>
      <c r="F6" s="19">
        <v>0</v>
      </c>
      <c r="G6" s="19">
        <v>214136.75</v>
      </c>
      <c r="H6" s="19">
        <f t="shared" si="0"/>
        <v>589556.75</v>
      </c>
      <c r="I6" s="19"/>
      <c r="J6" s="19"/>
    </row>
    <row r="7" spans="1:13" ht="32.450000000000003" customHeight="1" x14ac:dyDescent="0.25">
      <c r="A7" s="25">
        <v>5</v>
      </c>
      <c r="B7" s="23" t="s">
        <v>7</v>
      </c>
      <c r="C7" s="19">
        <v>1200000</v>
      </c>
      <c r="D7" s="19">
        <v>0</v>
      </c>
      <c r="E7" s="19">
        <v>0</v>
      </c>
      <c r="F7" s="19">
        <v>10000</v>
      </c>
      <c r="G7" s="19">
        <v>1301403.17</v>
      </c>
      <c r="H7" s="19">
        <f t="shared" si="0"/>
        <v>1311403.17</v>
      </c>
      <c r="I7" s="19"/>
      <c r="J7" s="19"/>
    </row>
    <row r="8" spans="1:13" ht="32.450000000000003" customHeight="1" x14ac:dyDescent="0.25">
      <c r="A8" s="25">
        <v>6</v>
      </c>
      <c r="B8" s="23" t="s">
        <v>8</v>
      </c>
      <c r="C8" s="19">
        <v>300000</v>
      </c>
      <c r="D8" s="19">
        <v>287500</v>
      </c>
      <c r="E8" s="19">
        <v>74120</v>
      </c>
      <c r="F8" s="19">
        <v>6500</v>
      </c>
      <c r="G8" s="19">
        <v>39290</v>
      </c>
      <c r="H8" s="19">
        <f t="shared" si="0"/>
        <v>407410</v>
      </c>
      <c r="I8" s="19"/>
      <c r="J8" s="19"/>
    </row>
    <row r="9" spans="1:13" s="8" customFormat="1" ht="32.450000000000003" customHeight="1" x14ac:dyDescent="0.25">
      <c r="A9" s="25">
        <v>7</v>
      </c>
      <c r="B9" s="23" t="s">
        <v>9</v>
      </c>
      <c r="C9" s="19">
        <v>1200000</v>
      </c>
      <c r="D9" s="19">
        <v>916475</v>
      </c>
      <c r="E9" s="19">
        <v>0</v>
      </c>
      <c r="F9" s="19">
        <v>0</v>
      </c>
      <c r="G9" s="19">
        <v>170117.95</v>
      </c>
      <c r="H9" s="19">
        <f t="shared" si="0"/>
        <v>1086592.95</v>
      </c>
      <c r="I9" s="19"/>
      <c r="J9" s="19"/>
    </row>
    <row r="10" spans="1:13" s="8" customFormat="1" ht="32.450000000000003" customHeight="1" x14ac:dyDescent="0.25">
      <c r="A10" s="25">
        <v>8</v>
      </c>
      <c r="B10" s="23" t="s">
        <v>11</v>
      </c>
      <c r="C10" s="19">
        <v>500000</v>
      </c>
      <c r="D10" s="19">
        <v>477250</v>
      </c>
      <c r="E10" s="19">
        <v>0</v>
      </c>
      <c r="F10" s="19">
        <v>0</v>
      </c>
      <c r="G10" s="19">
        <v>122056</v>
      </c>
      <c r="H10" s="19">
        <f t="shared" si="0"/>
        <v>599306</v>
      </c>
      <c r="I10" s="19"/>
      <c r="J10" s="19"/>
    </row>
    <row r="11" spans="1:13" s="8" customFormat="1" ht="32.450000000000003" customHeight="1" x14ac:dyDescent="0.25">
      <c r="A11" s="25">
        <v>9</v>
      </c>
      <c r="B11" s="23" t="s">
        <v>12</v>
      </c>
      <c r="C11" s="19">
        <v>300000</v>
      </c>
      <c r="D11" s="19">
        <v>265000</v>
      </c>
      <c r="E11" s="19">
        <v>35000</v>
      </c>
      <c r="F11" s="19">
        <v>0</v>
      </c>
      <c r="G11" s="19">
        <v>11000</v>
      </c>
      <c r="H11" s="19">
        <f t="shared" si="0"/>
        <v>311000</v>
      </c>
      <c r="I11" s="19"/>
      <c r="J11" s="19"/>
    </row>
    <row r="12" spans="1:13" s="8" customFormat="1" ht="32.450000000000003" customHeight="1" x14ac:dyDescent="0.25">
      <c r="A12" s="25">
        <v>10</v>
      </c>
      <c r="B12" s="23" t="s">
        <v>13</v>
      </c>
      <c r="C12" s="19">
        <v>300000</v>
      </c>
      <c r="D12" s="19">
        <v>59235</v>
      </c>
      <c r="E12" s="19">
        <v>4500</v>
      </c>
      <c r="F12" s="19">
        <v>0</v>
      </c>
      <c r="G12" s="19">
        <v>240765.31</v>
      </c>
      <c r="H12" s="19">
        <f t="shared" si="0"/>
        <v>304500.31</v>
      </c>
      <c r="I12" s="19"/>
      <c r="J12" s="19"/>
    </row>
    <row r="13" spans="1:13" s="8" customFormat="1" ht="32.450000000000003" customHeight="1" x14ac:dyDescent="0.25">
      <c r="A13" s="25">
        <v>11</v>
      </c>
      <c r="B13" s="23" t="s">
        <v>14</v>
      </c>
      <c r="C13" s="19">
        <v>300000</v>
      </c>
      <c r="D13" s="19">
        <v>0</v>
      </c>
      <c r="E13" s="19">
        <v>0</v>
      </c>
      <c r="F13" s="19">
        <v>0</v>
      </c>
      <c r="G13" s="19">
        <v>339569.9</v>
      </c>
      <c r="H13" s="19">
        <f t="shared" si="0"/>
        <v>339569.9</v>
      </c>
      <c r="I13" s="19"/>
      <c r="J13" s="19"/>
    </row>
    <row r="14" spans="1:13" s="8" customFormat="1" ht="32.450000000000003" customHeight="1" x14ac:dyDescent="0.25">
      <c r="A14" s="25">
        <v>12</v>
      </c>
      <c r="B14" s="23" t="s">
        <v>15</v>
      </c>
      <c r="C14" s="19">
        <v>300000</v>
      </c>
      <c r="D14" s="19">
        <v>269200</v>
      </c>
      <c r="E14" s="19">
        <v>0</v>
      </c>
      <c r="F14" s="19">
        <v>0</v>
      </c>
      <c r="G14" s="19">
        <v>61316</v>
      </c>
      <c r="H14" s="19">
        <f t="shared" si="0"/>
        <v>330516</v>
      </c>
      <c r="I14" s="19"/>
      <c r="J14" s="19"/>
    </row>
    <row r="15" spans="1:13" ht="32.450000000000003" customHeight="1" x14ac:dyDescent="0.25">
      <c r="A15" s="23"/>
      <c r="B15" s="23"/>
      <c r="C15" s="21">
        <f>SUM(C3:C14)</f>
        <v>6900000</v>
      </c>
      <c r="D15" s="21">
        <f t="shared" ref="D15:J15" si="1">SUM(D3:D14)</f>
        <v>3118601</v>
      </c>
      <c r="E15" s="21">
        <f t="shared" si="1"/>
        <v>267335</v>
      </c>
      <c r="F15" s="21">
        <f t="shared" si="1"/>
        <v>16500</v>
      </c>
      <c r="G15" s="21">
        <f t="shared" si="1"/>
        <v>4262657.09</v>
      </c>
      <c r="H15" s="21">
        <f t="shared" si="1"/>
        <v>7665093.0899999999</v>
      </c>
      <c r="I15" s="21">
        <f t="shared" si="1"/>
        <v>0</v>
      </c>
      <c r="J15" s="21">
        <f t="shared" si="1"/>
        <v>0</v>
      </c>
    </row>
    <row r="16" spans="1:13" x14ac:dyDescent="0.25">
      <c r="D16" s="6"/>
      <c r="E16" s="6"/>
      <c r="F16" s="6"/>
      <c r="G16" s="6"/>
      <c r="H16" s="6"/>
      <c r="I16" s="6"/>
    </row>
    <row r="17" spans="4:9" customFormat="1" x14ac:dyDescent="0.25">
      <c r="D17" s="6"/>
      <c r="E17" s="6"/>
      <c r="F17" s="6"/>
      <c r="G17" s="6"/>
      <c r="H17" s="6"/>
      <c r="I17" s="6"/>
    </row>
    <row r="18" spans="4:9" customFormat="1" x14ac:dyDescent="0.25"/>
  </sheetData>
  <mergeCells count="1">
    <mergeCell ref="A1:J1"/>
  </mergeCells>
  <pageMargins left="0.7" right="0.2" top="0.75" bottom="0.36" header="0.3" footer="0.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RowHeight="15" x14ac:dyDescent="0.25"/>
  <cols>
    <col min="1" max="1" width="5.85546875" customWidth="1"/>
    <col min="2" max="2" width="16.85546875" customWidth="1"/>
    <col min="3" max="3" width="14.5703125" customWidth="1"/>
    <col min="4" max="4" width="14.28515625" customWidth="1"/>
    <col min="5" max="8" width="15.28515625" customWidth="1"/>
    <col min="9" max="9" width="13.5703125" customWidth="1"/>
    <col min="10" max="10" width="12.7109375" style="6" customWidth="1"/>
  </cols>
  <sheetData>
    <row r="1" spans="1:13" ht="18.75" x14ac:dyDescent="0.3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</row>
    <row r="2" spans="1:13" s="33" customFormat="1" ht="55.15" customHeight="1" x14ac:dyDescent="0.25">
      <c r="A2" s="29" t="s">
        <v>0</v>
      </c>
      <c r="B2" s="27" t="s">
        <v>1</v>
      </c>
      <c r="C2" s="29" t="s">
        <v>17</v>
      </c>
      <c r="D2" s="30" t="s">
        <v>42</v>
      </c>
      <c r="E2" s="30" t="s">
        <v>33</v>
      </c>
      <c r="F2" s="30" t="s">
        <v>39</v>
      </c>
      <c r="G2" s="31" t="s">
        <v>40</v>
      </c>
      <c r="H2" s="30" t="s">
        <v>34</v>
      </c>
      <c r="I2" s="30" t="s">
        <v>38</v>
      </c>
      <c r="J2" s="30" t="s">
        <v>37</v>
      </c>
      <c r="K2" s="32"/>
      <c r="L2" s="32"/>
      <c r="M2" s="32"/>
    </row>
    <row r="3" spans="1:13" s="8" customFormat="1" ht="31.15" customHeight="1" x14ac:dyDescent="0.25">
      <c r="A3" s="24">
        <v>1</v>
      </c>
      <c r="B3" s="16" t="s">
        <v>3</v>
      </c>
      <c r="C3" s="17">
        <v>300000</v>
      </c>
      <c r="D3" s="19">
        <v>0</v>
      </c>
      <c r="E3" s="19">
        <v>0</v>
      </c>
      <c r="F3" s="19">
        <v>0</v>
      </c>
      <c r="G3" s="17">
        <v>330120.01</v>
      </c>
      <c r="H3" s="19">
        <f>+D3+E3+F3+G3</f>
        <v>330120.01</v>
      </c>
      <c r="I3" s="19"/>
      <c r="J3" s="9"/>
    </row>
    <row r="4" spans="1:13" ht="31.15" customHeight="1" x14ac:dyDescent="0.25">
      <c r="A4" s="25">
        <v>2</v>
      </c>
      <c r="B4" s="23" t="s">
        <v>4</v>
      </c>
      <c r="C4" s="19">
        <v>500000</v>
      </c>
      <c r="D4" s="19">
        <v>450749</v>
      </c>
      <c r="E4" s="19">
        <v>0</v>
      </c>
      <c r="F4" s="19">
        <v>0</v>
      </c>
      <c r="G4" s="19">
        <v>482020</v>
      </c>
      <c r="H4" s="19">
        <f t="shared" ref="H4:H14" si="0">+D4+E4+F4+G4</f>
        <v>932769</v>
      </c>
      <c r="I4" s="19"/>
      <c r="J4" s="9"/>
    </row>
    <row r="5" spans="1:13" ht="31.15" customHeight="1" x14ac:dyDescent="0.25">
      <c r="A5" s="25">
        <v>3</v>
      </c>
      <c r="B5" s="23" t="s">
        <v>5</v>
      </c>
      <c r="C5" s="19">
        <v>1200000</v>
      </c>
      <c r="D5" s="19">
        <v>0</v>
      </c>
      <c r="E5" s="19">
        <v>153715</v>
      </c>
      <c r="F5" s="19"/>
      <c r="G5" s="19">
        <v>972662</v>
      </c>
      <c r="H5" s="19">
        <f t="shared" si="0"/>
        <v>1126377</v>
      </c>
      <c r="I5" s="19"/>
      <c r="J5" s="9"/>
    </row>
    <row r="6" spans="1:13" ht="31.15" customHeight="1" x14ac:dyDescent="0.25">
      <c r="A6" s="25">
        <v>4</v>
      </c>
      <c r="B6" s="23" t="s">
        <v>6</v>
      </c>
      <c r="C6" s="19">
        <v>500000</v>
      </c>
      <c r="D6" s="19">
        <v>439959</v>
      </c>
      <c r="E6" s="19">
        <v>0</v>
      </c>
      <c r="F6" s="19">
        <v>0</v>
      </c>
      <c r="G6" s="19">
        <v>290807.75</v>
      </c>
      <c r="H6" s="19">
        <f t="shared" si="0"/>
        <v>730766.75</v>
      </c>
      <c r="I6" s="19"/>
      <c r="J6" s="9"/>
    </row>
    <row r="7" spans="1:13" ht="31.15" customHeight="1" x14ac:dyDescent="0.25">
      <c r="A7" s="25">
        <v>5</v>
      </c>
      <c r="B7" s="23" t="s">
        <v>7</v>
      </c>
      <c r="C7" s="19">
        <v>1200000</v>
      </c>
      <c r="D7" s="19">
        <v>0</v>
      </c>
      <c r="E7" s="19">
        <v>0</v>
      </c>
      <c r="F7" s="19">
        <v>10000</v>
      </c>
      <c r="G7" s="19">
        <v>1301403.17</v>
      </c>
      <c r="H7" s="19">
        <f t="shared" si="0"/>
        <v>1311403.17</v>
      </c>
      <c r="I7" s="19"/>
      <c r="J7" s="9"/>
    </row>
    <row r="8" spans="1:13" ht="31.15" customHeight="1" x14ac:dyDescent="0.25">
      <c r="A8" s="25">
        <v>6</v>
      </c>
      <c r="B8" s="23" t="s">
        <v>8</v>
      </c>
      <c r="C8" s="19">
        <v>300000</v>
      </c>
      <c r="D8" s="19">
        <v>327000</v>
      </c>
      <c r="E8" s="19">
        <v>4470</v>
      </c>
      <c r="F8" s="19">
        <v>4500</v>
      </c>
      <c r="G8" s="19">
        <v>59317</v>
      </c>
      <c r="H8" s="19">
        <f t="shared" si="0"/>
        <v>395287</v>
      </c>
      <c r="I8" s="19"/>
      <c r="J8" s="9"/>
    </row>
    <row r="9" spans="1:13" s="8" customFormat="1" ht="31.15" customHeight="1" x14ac:dyDescent="0.25">
      <c r="A9" s="25">
        <v>7</v>
      </c>
      <c r="B9" s="23" t="s">
        <v>9</v>
      </c>
      <c r="C9" s="19">
        <v>1200000</v>
      </c>
      <c r="D9" s="19">
        <v>817760</v>
      </c>
      <c r="E9" s="19">
        <v>0</v>
      </c>
      <c r="F9" s="19">
        <v>0</v>
      </c>
      <c r="G9" s="19">
        <v>268832.95</v>
      </c>
      <c r="H9" s="19">
        <f t="shared" si="0"/>
        <v>1086592.95</v>
      </c>
      <c r="I9" s="19"/>
      <c r="J9" s="9"/>
    </row>
    <row r="10" spans="1:13" s="8" customFormat="1" ht="31.15" customHeight="1" x14ac:dyDescent="0.25">
      <c r="A10" s="25">
        <v>8</v>
      </c>
      <c r="B10" s="23" t="s">
        <v>11</v>
      </c>
      <c r="C10" s="19">
        <v>500000</v>
      </c>
      <c r="D10" s="19">
        <v>418217</v>
      </c>
      <c r="E10" s="19">
        <v>12200</v>
      </c>
      <c r="F10" s="19">
        <v>0</v>
      </c>
      <c r="G10" s="19">
        <v>174646.69</v>
      </c>
      <c r="H10" s="19">
        <f t="shared" si="0"/>
        <v>605063.68999999994</v>
      </c>
      <c r="I10" s="19"/>
      <c r="J10" s="9"/>
    </row>
    <row r="11" spans="1:13" s="8" customFormat="1" ht="31.15" customHeight="1" x14ac:dyDescent="0.25">
      <c r="A11" s="25">
        <v>9</v>
      </c>
      <c r="B11" s="23" t="s">
        <v>12</v>
      </c>
      <c r="C11" s="19">
        <v>300000</v>
      </c>
      <c r="D11" s="19">
        <v>4600</v>
      </c>
      <c r="E11" s="19">
        <v>0</v>
      </c>
      <c r="F11" s="19">
        <v>0</v>
      </c>
      <c r="G11" s="19">
        <v>46300</v>
      </c>
      <c r="H11" s="19">
        <f t="shared" si="0"/>
        <v>50900</v>
      </c>
      <c r="I11" s="19"/>
      <c r="J11" s="9"/>
    </row>
    <row r="12" spans="1:13" s="8" customFormat="1" ht="31.15" customHeight="1" x14ac:dyDescent="0.25">
      <c r="A12" s="25">
        <v>10</v>
      </c>
      <c r="B12" s="23" t="s">
        <v>13</v>
      </c>
      <c r="C12" s="19">
        <v>300000</v>
      </c>
      <c r="D12" s="19">
        <v>51734.69</v>
      </c>
      <c r="E12" s="19">
        <v>0</v>
      </c>
      <c r="F12" s="19">
        <v>0</v>
      </c>
      <c r="G12" s="19">
        <v>248265.31</v>
      </c>
      <c r="H12" s="19">
        <f t="shared" si="0"/>
        <v>300000</v>
      </c>
      <c r="I12" s="19"/>
      <c r="J12" s="9"/>
    </row>
    <row r="13" spans="1:13" s="8" customFormat="1" ht="31.15" customHeight="1" x14ac:dyDescent="0.25">
      <c r="A13" s="25">
        <v>11</v>
      </c>
      <c r="B13" s="23" t="s">
        <v>14</v>
      </c>
      <c r="C13" s="19">
        <v>300000</v>
      </c>
      <c r="D13" s="19">
        <v>0</v>
      </c>
      <c r="E13" s="19">
        <v>0</v>
      </c>
      <c r="F13" s="19">
        <v>0</v>
      </c>
      <c r="G13" s="19">
        <v>339569.9</v>
      </c>
      <c r="H13" s="19">
        <f t="shared" si="0"/>
        <v>339569.9</v>
      </c>
      <c r="I13" s="19"/>
      <c r="J13" s="9"/>
    </row>
    <row r="14" spans="1:13" s="8" customFormat="1" ht="31.15" customHeight="1" x14ac:dyDescent="0.25">
      <c r="A14" s="25">
        <v>12</v>
      </c>
      <c r="B14" s="23" t="s">
        <v>15</v>
      </c>
      <c r="C14" s="19">
        <v>300000</v>
      </c>
      <c r="D14" s="19">
        <v>262861</v>
      </c>
      <c r="E14" s="19">
        <v>0</v>
      </c>
      <c r="F14" s="19">
        <v>0</v>
      </c>
      <c r="G14" s="19">
        <v>71629.55</v>
      </c>
      <c r="H14" s="19">
        <f t="shared" si="0"/>
        <v>334490.55</v>
      </c>
      <c r="I14" s="19"/>
      <c r="J14" s="9"/>
    </row>
    <row r="15" spans="1:13" ht="31.15" customHeight="1" x14ac:dyDescent="0.25">
      <c r="A15" s="23"/>
      <c r="B15" s="23"/>
      <c r="C15" s="21">
        <f>SUM(C3:C14)</f>
        <v>6900000</v>
      </c>
      <c r="D15" s="21">
        <f t="shared" ref="D15:J15" si="1">SUM(D3:D14)</f>
        <v>2772880.69</v>
      </c>
      <c r="E15" s="21">
        <f t="shared" si="1"/>
        <v>170385</v>
      </c>
      <c r="F15" s="21">
        <f t="shared" si="1"/>
        <v>14500</v>
      </c>
      <c r="G15" s="21">
        <f t="shared" si="1"/>
        <v>4585574.33</v>
      </c>
      <c r="H15" s="21">
        <f t="shared" si="1"/>
        <v>7543340.0200000005</v>
      </c>
      <c r="I15" s="21">
        <f t="shared" si="1"/>
        <v>0</v>
      </c>
      <c r="J15" s="11">
        <f t="shared" si="1"/>
        <v>0</v>
      </c>
    </row>
    <row r="16" spans="1:13" x14ac:dyDescent="0.25">
      <c r="D16" s="6"/>
      <c r="E16" s="6"/>
      <c r="F16" s="6"/>
      <c r="G16" s="6"/>
      <c r="H16" s="6"/>
      <c r="I16" s="6"/>
    </row>
    <row r="17" spans="4:9" customFormat="1" x14ac:dyDescent="0.25">
      <c r="D17" s="6"/>
      <c r="E17" s="6"/>
      <c r="F17" s="6"/>
      <c r="G17" s="6"/>
      <c r="H17" s="6"/>
      <c r="I17" s="6"/>
    </row>
    <row r="18" spans="4:9" customFormat="1" x14ac:dyDescent="0.25"/>
  </sheetData>
  <mergeCells count="1">
    <mergeCell ref="A1:J1"/>
  </mergeCells>
  <pageMargins left="0.7" right="0.2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4" sqref="F4"/>
    </sheetView>
  </sheetViews>
  <sheetFormatPr defaultRowHeight="15" x14ac:dyDescent="0.25"/>
  <cols>
    <col min="1" max="1" width="5.85546875" customWidth="1"/>
    <col min="2" max="2" width="16.85546875" customWidth="1"/>
    <col min="3" max="3" width="14.5703125" customWidth="1"/>
    <col min="4" max="4" width="14.28515625" customWidth="1"/>
    <col min="5" max="8" width="15.28515625" customWidth="1"/>
    <col min="9" max="9" width="13.5703125" customWidth="1"/>
    <col min="10" max="10" width="12.7109375" style="6" customWidth="1"/>
  </cols>
  <sheetData>
    <row r="1" spans="1:13" ht="18.75" x14ac:dyDescent="0.3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</row>
    <row r="2" spans="1:13" s="33" customFormat="1" ht="55.15" customHeight="1" x14ac:dyDescent="0.25">
      <c r="A2" s="34" t="s">
        <v>0</v>
      </c>
      <c r="B2" s="35" t="s">
        <v>1</v>
      </c>
      <c r="C2" s="34" t="s">
        <v>17</v>
      </c>
      <c r="D2" s="30" t="s">
        <v>42</v>
      </c>
      <c r="E2" s="30" t="s">
        <v>33</v>
      </c>
      <c r="F2" s="30" t="s">
        <v>39</v>
      </c>
      <c r="G2" s="31" t="s">
        <v>40</v>
      </c>
      <c r="H2" s="30" t="s">
        <v>34</v>
      </c>
      <c r="I2" s="30" t="s">
        <v>38</v>
      </c>
      <c r="J2" s="30" t="s">
        <v>37</v>
      </c>
      <c r="K2" s="32"/>
      <c r="L2" s="32"/>
      <c r="M2" s="32"/>
    </row>
    <row r="3" spans="1:13" s="8" customFormat="1" ht="31.15" customHeight="1" x14ac:dyDescent="0.25">
      <c r="A3" s="24">
        <v>1</v>
      </c>
      <c r="B3" s="16" t="s">
        <v>3</v>
      </c>
      <c r="C3" s="17">
        <v>300000</v>
      </c>
      <c r="D3" s="19">
        <v>0</v>
      </c>
      <c r="E3" s="19">
        <v>0</v>
      </c>
      <c r="F3" s="19">
        <v>0</v>
      </c>
      <c r="G3" s="17">
        <v>330120.01</v>
      </c>
      <c r="H3" s="19">
        <f>+D3+E3+F3+G3</f>
        <v>330120.01</v>
      </c>
      <c r="I3" s="19"/>
      <c r="J3" s="9"/>
    </row>
    <row r="4" spans="1:13" ht="31.15" customHeight="1" x14ac:dyDescent="0.25">
      <c r="A4" s="25">
        <v>2</v>
      </c>
      <c r="B4" s="23" t="s">
        <v>4</v>
      </c>
      <c r="C4" s="19">
        <v>500000</v>
      </c>
      <c r="D4" s="19">
        <v>450749</v>
      </c>
      <c r="E4" s="19">
        <v>0</v>
      </c>
      <c r="F4" s="19">
        <v>0</v>
      </c>
      <c r="G4" s="19">
        <v>482020</v>
      </c>
      <c r="H4" s="19">
        <f t="shared" ref="H4:H14" si="0">+D4+E4+F4+G4</f>
        <v>932769</v>
      </c>
      <c r="I4" s="19"/>
      <c r="J4" s="9"/>
    </row>
    <row r="5" spans="1:13" ht="31.15" customHeight="1" x14ac:dyDescent="0.25">
      <c r="A5" s="25">
        <v>3</v>
      </c>
      <c r="B5" s="23" t="s">
        <v>5</v>
      </c>
      <c r="C5" s="19">
        <v>1200000</v>
      </c>
      <c r="D5" s="19">
        <v>0</v>
      </c>
      <c r="E5" s="19">
        <v>153715</v>
      </c>
      <c r="F5" s="19"/>
      <c r="G5" s="19">
        <v>972662</v>
      </c>
      <c r="H5" s="19">
        <f t="shared" si="0"/>
        <v>1126377</v>
      </c>
      <c r="I5" s="19"/>
      <c r="J5" s="9"/>
    </row>
    <row r="6" spans="1:13" ht="31.15" customHeight="1" x14ac:dyDescent="0.25">
      <c r="A6" s="25">
        <v>4</v>
      </c>
      <c r="B6" s="23" t="s">
        <v>6</v>
      </c>
      <c r="C6" s="19">
        <v>500000</v>
      </c>
      <c r="D6" s="19">
        <v>439959</v>
      </c>
      <c r="E6" s="19">
        <v>0</v>
      </c>
      <c r="F6" s="19">
        <v>0</v>
      </c>
      <c r="G6" s="19">
        <v>290807.75</v>
      </c>
      <c r="H6" s="19">
        <f t="shared" si="0"/>
        <v>730766.75</v>
      </c>
      <c r="I6" s="19"/>
      <c r="J6" s="9"/>
    </row>
    <row r="7" spans="1:13" ht="31.15" customHeight="1" x14ac:dyDescent="0.25">
      <c r="A7" s="25">
        <v>5</v>
      </c>
      <c r="B7" s="23" t="s">
        <v>7</v>
      </c>
      <c r="C7" s="19">
        <v>1200000</v>
      </c>
      <c r="D7" s="19">
        <v>0</v>
      </c>
      <c r="E7" s="19">
        <v>0</v>
      </c>
      <c r="F7" s="19">
        <v>10000</v>
      </c>
      <c r="G7" s="19">
        <v>1301403.17</v>
      </c>
      <c r="H7" s="19">
        <f t="shared" si="0"/>
        <v>1311403.17</v>
      </c>
      <c r="I7" s="19"/>
      <c r="J7" s="9"/>
    </row>
    <row r="8" spans="1:13" ht="31.15" customHeight="1" x14ac:dyDescent="0.25">
      <c r="A8" s="25">
        <v>6</v>
      </c>
      <c r="B8" s="23" t="s">
        <v>8</v>
      </c>
      <c r="C8" s="19">
        <v>300000</v>
      </c>
      <c r="D8" s="19">
        <v>327000</v>
      </c>
      <c r="E8" s="19">
        <v>4470</v>
      </c>
      <c r="F8" s="19">
        <v>4500</v>
      </c>
      <c r="G8" s="19">
        <v>59317</v>
      </c>
      <c r="H8" s="19">
        <f t="shared" si="0"/>
        <v>395287</v>
      </c>
      <c r="I8" s="19"/>
      <c r="J8" s="9"/>
    </row>
    <row r="9" spans="1:13" s="8" customFormat="1" ht="31.15" customHeight="1" x14ac:dyDescent="0.25">
      <c r="A9" s="25">
        <v>7</v>
      </c>
      <c r="B9" s="23" t="s">
        <v>9</v>
      </c>
      <c r="C9" s="19">
        <v>1200000</v>
      </c>
      <c r="D9" s="19">
        <v>817760</v>
      </c>
      <c r="E9" s="19">
        <v>0</v>
      </c>
      <c r="F9" s="19">
        <v>0</v>
      </c>
      <c r="G9" s="19">
        <v>268832.95</v>
      </c>
      <c r="H9" s="19">
        <f t="shared" si="0"/>
        <v>1086592.95</v>
      </c>
      <c r="I9" s="19"/>
      <c r="J9" s="9"/>
    </row>
    <row r="10" spans="1:13" s="8" customFormat="1" ht="31.15" customHeight="1" x14ac:dyDescent="0.25">
      <c r="A10" s="25">
        <v>8</v>
      </c>
      <c r="B10" s="23" t="s">
        <v>11</v>
      </c>
      <c r="C10" s="19">
        <v>500000</v>
      </c>
      <c r="D10" s="19">
        <v>418217</v>
      </c>
      <c r="E10" s="19">
        <v>12200</v>
      </c>
      <c r="F10" s="19">
        <v>0</v>
      </c>
      <c r="G10" s="19">
        <v>174646.69</v>
      </c>
      <c r="H10" s="19">
        <f t="shared" si="0"/>
        <v>605063.68999999994</v>
      </c>
      <c r="I10" s="19"/>
      <c r="J10" s="9"/>
    </row>
    <row r="11" spans="1:13" s="8" customFormat="1" ht="31.15" customHeight="1" x14ac:dyDescent="0.25">
      <c r="A11" s="25">
        <v>9</v>
      </c>
      <c r="B11" s="23" t="s">
        <v>12</v>
      </c>
      <c r="C11" s="19">
        <v>300000</v>
      </c>
      <c r="D11" s="19">
        <v>4600</v>
      </c>
      <c r="E11" s="19">
        <v>0</v>
      </c>
      <c r="F11" s="19">
        <v>0</v>
      </c>
      <c r="G11" s="19">
        <v>46300</v>
      </c>
      <c r="H11" s="19">
        <f t="shared" si="0"/>
        <v>50900</v>
      </c>
      <c r="I11" s="19"/>
      <c r="J11" s="9"/>
    </row>
    <row r="12" spans="1:13" s="8" customFormat="1" ht="31.15" customHeight="1" x14ac:dyDescent="0.25">
      <c r="A12" s="25">
        <v>10</v>
      </c>
      <c r="B12" s="23" t="s">
        <v>13</v>
      </c>
      <c r="C12" s="19">
        <v>300000</v>
      </c>
      <c r="D12" s="19">
        <v>51734.69</v>
      </c>
      <c r="E12" s="19">
        <v>0</v>
      </c>
      <c r="F12" s="19">
        <v>0</v>
      </c>
      <c r="G12" s="19">
        <v>248265.31</v>
      </c>
      <c r="H12" s="19">
        <f t="shared" si="0"/>
        <v>300000</v>
      </c>
      <c r="I12" s="19"/>
      <c r="J12" s="9"/>
    </row>
    <row r="13" spans="1:13" s="8" customFormat="1" ht="31.15" customHeight="1" x14ac:dyDescent="0.25">
      <c r="A13" s="25">
        <v>11</v>
      </c>
      <c r="B13" s="23" t="s">
        <v>14</v>
      </c>
      <c r="C13" s="19">
        <v>300000</v>
      </c>
      <c r="D13" s="19">
        <v>0</v>
      </c>
      <c r="E13" s="19">
        <v>0</v>
      </c>
      <c r="F13" s="19">
        <v>0</v>
      </c>
      <c r="G13" s="19">
        <v>339569.9</v>
      </c>
      <c r="H13" s="19">
        <f t="shared" si="0"/>
        <v>339569.9</v>
      </c>
      <c r="I13" s="19"/>
      <c r="J13" s="9"/>
    </row>
    <row r="14" spans="1:13" s="8" customFormat="1" ht="31.15" customHeight="1" x14ac:dyDescent="0.25">
      <c r="A14" s="25">
        <v>12</v>
      </c>
      <c r="B14" s="23" t="s">
        <v>15</v>
      </c>
      <c r="C14" s="19">
        <v>300000</v>
      </c>
      <c r="D14" s="19">
        <v>262861</v>
      </c>
      <c r="E14" s="19">
        <v>0</v>
      </c>
      <c r="F14" s="19">
        <v>0</v>
      </c>
      <c r="G14" s="19">
        <v>71629.55</v>
      </c>
      <c r="H14" s="19">
        <f t="shared" si="0"/>
        <v>334490.55</v>
      </c>
      <c r="I14" s="19"/>
      <c r="J14" s="9"/>
    </row>
    <row r="15" spans="1:13" ht="31.15" customHeight="1" x14ac:dyDescent="0.25">
      <c r="A15" s="23"/>
      <c r="B15" s="23"/>
      <c r="C15" s="21">
        <f>SUM(C3:C14)</f>
        <v>6900000</v>
      </c>
      <c r="D15" s="21">
        <f t="shared" ref="D15:J15" si="1">SUM(D3:D14)</f>
        <v>2772880.69</v>
      </c>
      <c r="E15" s="21">
        <f t="shared" si="1"/>
        <v>170385</v>
      </c>
      <c r="F15" s="21">
        <f t="shared" si="1"/>
        <v>14500</v>
      </c>
      <c r="G15" s="21">
        <f t="shared" si="1"/>
        <v>4585574.33</v>
      </c>
      <c r="H15" s="21">
        <f t="shared" si="1"/>
        <v>7543340.0200000005</v>
      </c>
      <c r="I15" s="21">
        <f t="shared" si="1"/>
        <v>0</v>
      </c>
      <c r="J15" s="11">
        <f t="shared" si="1"/>
        <v>0</v>
      </c>
    </row>
    <row r="16" spans="1:13" x14ac:dyDescent="0.25">
      <c r="D16" s="6"/>
      <c r="E16" s="6"/>
      <c r="F16" s="6"/>
      <c r="G16" s="6"/>
      <c r="H16" s="6"/>
      <c r="I16" s="6"/>
    </row>
    <row r="17" spans="4:9" customFormat="1" x14ac:dyDescent="0.25">
      <c r="D17" s="6"/>
      <c r="E17" s="6"/>
      <c r="F17" s="6"/>
      <c r="G17" s="6"/>
      <c r="H17" s="6"/>
      <c r="I17" s="6"/>
    </row>
    <row r="18" spans="4:9" customFormat="1" x14ac:dyDescent="0.25"/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පෙබරවාැි</vt:lpstr>
      <vt:lpstr>මාර්තු</vt:lpstr>
      <vt:lpstr>april</vt:lpstr>
      <vt:lpstr>May</vt:lpstr>
      <vt:lpstr>අගෝ</vt:lpstr>
      <vt:lpstr>පෙබරවාරි</vt:lpstr>
      <vt:lpstr>මාර්.</vt:lpstr>
      <vt:lpstr>අප්‍රේ.</vt:lpstr>
      <vt:lpstr>මැයි</vt:lpstr>
      <vt:lpstr>april!Print_Area</vt:lpstr>
      <vt:lpstr>පෙබරවාරි!Print_Area</vt:lpstr>
      <vt:lpstr>පෙබරවාැි!Print_Area</vt:lpstr>
      <vt:lpstr>මාර්තු!Print_Area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2023-09-25T04:07:02Z</dcterms:modified>
</cp:coreProperties>
</file>